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3F84A4C5-5A8C-421E-B24F-CF2291D1E085}" xr6:coauthVersionLast="47" xr6:coauthVersionMax="47" xr10:uidLastSave="{00000000-0000-0000-0000-000000000000}"/>
  <bookViews>
    <workbookView xWindow="13260" yWindow="2025" windowWidth="16815" windowHeight="9015" xr2:uid="{00000000-000D-0000-FFFF-FFFF00000000}"/>
  </bookViews>
  <sheets>
    <sheet name="調査票" sheetId="1" r:id="rId1"/>
    <sheet name="調査票（入力例）" sheetId="4" r:id="rId2"/>
  </sheets>
  <definedNames>
    <definedName name="_xlnm._FilterDatabase" localSheetId="0" hidden="1">調査票!$B$2:$K$8</definedName>
    <definedName name="_xlnm.Print_Area" localSheetId="0">調査票!$A$1:$L$43</definedName>
    <definedName name="_xlnm.Print_Area" localSheetId="1">'調査票（入力例）'!$A$1:$L$43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J41" i="4" s="1"/>
  <c r="J42" i="4" s="1"/>
  <c r="J38" i="4"/>
  <c r="J37" i="4"/>
  <c r="J39" i="4" s="1"/>
  <c r="K35" i="4"/>
  <c r="F35" i="4"/>
  <c r="K34" i="4"/>
  <c r="F34" i="4"/>
  <c r="K33" i="4"/>
  <c r="F33" i="4"/>
  <c r="K32" i="4"/>
  <c r="F32" i="4"/>
  <c r="K31" i="4"/>
  <c r="F31" i="4"/>
  <c r="K30" i="4"/>
  <c r="F30" i="4"/>
  <c r="K29" i="4"/>
  <c r="F29" i="4"/>
  <c r="K28" i="4"/>
  <c r="F28" i="4"/>
  <c r="K27" i="4"/>
  <c r="F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F11" i="1"/>
  <c r="J40" i="4" l="1"/>
  <c r="J38" i="1" l="1"/>
  <c r="J37" i="1"/>
  <c r="J39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J40" i="1" l="1"/>
  <c r="J41" i="1"/>
  <c r="J42" i="1" s="1"/>
</calcChain>
</file>

<file path=xl/sharedStrings.xml><?xml version="1.0" encoding="utf-8"?>
<sst xmlns="http://schemas.openxmlformats.org/spreadsheetml/2006/main" count="87" uniqueCount="35">
  <si>
    <t>No.</t>
    <phoneticPr fontId="1"/>
  </si>
  <si>
    <t>樹種</t>
    <rPh sb="0" eb="2">
      <t>ジュシュ</t>
    </rPh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</si>
  <si>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</si>
  <si>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</si>
  <si>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</si>
  <si>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調査者氏名</t>
    <rPh sb="0" eb="3">
      <t>チョウサシャ</t>
    </rPh>
    <rPh sb="3" eb="5">
      <t>シメイ</t>
    </rPh>
    <phoneticPr fontId="1"/>
  </si>
  <si>
    <t>胸高直径
（cm）</t>
    <rPh sb="0" eb="4">
      <t>キョウコウチョッケイ</t>
    </rPh>
    <phoneticPr fontId="1"/>
  </si>
  <si>
    <t>樹高
（m）</t>
    <rPh sb="0" eb="2">
      <t>ジュコウ</t>
    </rPh>
    <phoneticPr fontId="1"/>
  </si>
  <si>
    <t>立木数</t>
    <rPh sb="0" eb="2">
      <t>リュウボク</t>
    </rPh>
    <rPh sb="2" eb="3">
      <t>スウ</t>
    </rPh>
    <phoneticPr fontId="1"/>
  </si>
  <si>
    <t>相対幹距比</t>
    <rPh sb="0" eb="2">
      <t>ソウタイ</t>
    </rPh>
    <rPh sb="2" eb="3">
      <t>カン</t>
    </rPh>
    <rPh sb="3" eb="4">
      <t>キョ</t>
    </rPh>
    <rPh sb="4" eb="5">
      <t>ヒ</t>
    </rPh>
    <phoneticPr fontId="1"/>
  </si>
  <si>
    <t>幹材積（1本当たり平均）</t>
    <rPh sb="0" eb="1">
      <t>カン</t>
    </rPh>
    <rPh sb="1" eb="3">
      <t>ザイセキ</t>
    </rPh>
    <rPh sb="5" eb="6">
      <t>ホン</t>
    </rPh>
    <rPh sb="6" eb="7">
      <t>ア</t>
    </rPh>
    <rPh sb="9" eb="11">
      <t>ヘイキン</t>
    </rPh>
    <phoneticPr fontId="1"/>
  </si>
  <si>
    <t>幹材積（1ha当たり）</t>
    <rPh sb="0" eb="1">
      <t>カン</t>
    </rPh>
    <rPh sb="1" eb="3">
      <t>ザイセキ</t>
    </rPh>
    <rPh sb="7" eb="8">
      <t>ア</t>
    </rPh>
    <phoneticPr fontId="1"/>
  </si>
  <si>
    <t>本</t>
    <rPh sb="0" eb="1">
      <t>ホン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</si>
  <si>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</si>
  <si>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t>調査区面積</t>
    <rPh sb="0" eb="3">
      <t>チョウサク</t>
    </rPh>
    <rPh sb="3" eb="5">
      <t>メンセキ</t>
    </rPh>
    <phoneticPr fontId="1"/>
  </si>
  <si>
    <t>調査区名称</t>
    <rPh sb="0" eb="2">
      <t>チョウサ</t>
    </rPh>
    <rPh sb="3" eb="5">
      <t>メイショウ</t>
    </rPh>
    <phoneticPr fontId="1"/>
  </si>
  <si>
    <t>平均樹高</t>
    <rPh sb="0" eb="2">
      <t>ヘイキン</t>
    </rPh>
    <rPh sb="2" eb="4">
      <t>ジュコウ</t>
    </rPh>
    <phoneticPr fontId="1"/>
  </si>
  <si>
    <t>m</t>
    <phoneticPr fontId="1"/>
  </si>
  <si>
    <t>幹材積（調査区当たり）</t>
    <rPh sb="0" eb="1">
      <t>カン</t>
    </rPh>
    <rPh sb="1" eb="3">
      <t>ザイセキ</t>
    </rPh>
    <rPh sb="4" eb="7">
      <t>チョウサク</t>
    </rPh>
    <rPh sb="7" eb="8">
      <t>ア</t>
    </rPh>
    <phoneticPr fontId="1"/>
  </si>
  <si>
    <t>調査票
No.</t>
    <rPh sb="0" eb="2">
      <t>チョウサ</t>
    </rPh>
    <rPh sb="2" eb="3">
      <t>ヒョウ</t>
    </rPh>
    <phoneticPr fontId="1"/>
  </si>
  <si>
    <t xml:space="preserve">&lt;メモ&gt;
</t>
    <phoneticPr fontId="1"/>
  </si>
  <si>
    <r>
      <t>幹材積
（m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scheme val="minor"/>
      </rPr>
      <t>）</t>
    </r>
    <rPh sb="0" eb="1">
      <t>カン</t>
    </rPh>
    <rPh sb="1" eb="3">
      <t>ザイセキ</t>
    </rPh>
    <phoneticPr fontId="1"/>
  </si>
  <si>
    <t>モニタリング調査野帳</t>
    <rPh sb="6" eb="8">
      <t>チョウサ</t>
    </rPh>
    <rPh sb="8" eb="10">
      <t>ヤチョウ</t>
    </rPh>
    <phoneticPr fontId="1"/>
  </si>
  <si>
    <t>○○保全の会</t>
    <rPh sb="2" eb="4">
      <t>ホゼン</t>
    </rPh>
    <rPh sb="5" eb="6">
      <t>カイ</t>
    </rPh>
    <phoneticPr fontId="1"/>
  </si>
  <si>
    <t>下層植生の発達した森</t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</si>
  <si>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</si>
  <si>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スギ</t>
    <phoneticPr fontId="1"/>
  </si>
  <si>
    <t>ヒノキ</t>
    <phoneticPr fontId="1"/>
  </si>
  <si>
    <t>サワフタギ</t>
    <phoneticPr fontId="1"/>
  </si>
  <si>
    <t>モミ</t>
    <phoneticPr fontId="1"/>
  </si>
  <si>
    <t>里山林活性化による多面的機能発揮対策</t>
    <rPh sb="0" eb="6">
      <t>サトヤマリンカッセイカ</t>
    </rPh>
    <rPh sb="9" eb="12">
      <t>タメンテキ</t>
    </rPh>
    <rPh sb="12" eb="14">
      <t>キノウ</t>
    </rPh>
    <rPh sb="14" eb="16">
      <t>ハッキ</t>
    </rPh>
    <rPh sb="16" eb="18">
      <t>タイサク</t>
    </rPh>
    <phoneticPr fontId="1"/>
  </si>
  <si>
    <t>活動区分</t>
    <rPh sb="0" eb="2">
      <t>カツドウ</t>
    </rPh>
    <rPh sb="2" eb="4">
      <t>クブン</t>
    </rPh>
    <phoneticPr fontId="1"/>
  </si>
  <si>
    <t>○○　○○</t>
    <phoneticPr fontId="1"/>
  </si>
  <si>
    <t>地域活動型（森林資源活用）</t>
    <rPh sb="0" eb="5">
      <t>チイキカツドウガタ</t>
    </rPh>
    <rPh sb="6" eb="12">
      <t>シンリンシゲンカツヨウ</t>
    </rPh>
    <phoneticPr fontId="1"/>
  </si>
  <si>
    <r>
      <t>m</t>
    </r>
    <r>
      <rPr>
        <vertAlign val="superscript"/>
        <sz val="11"/>
        <rFont val="ＭＳ Ｐゴシック"/>
        <family val="3"/>
        <charset val="128"/>
        <scheme val="minor"/>
      </rPr>
      <t>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</si>
</sst>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2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1" fontId="3" fillId="0" borderId="3" xfId="0" applyNumberFormat="1" applyFont="1" applyBorder="1" applyAlignment="1">
      <alignment horizontal="center" vertical="center" shrinkToFit="1"/>
    </xf>
    <xf numFmtId="31" fontId="3" fillId="0" borderId="10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3"/>
  <sheetViews>
    <sheetView showGridLines="0" tabSelected="1" zoomScaleNormal="100" zoomScaleSheetLayoutView="115" workbookViewId="0"/>
  </sheetViews>
  <sheetFormatPr defaultColWidth="9" defaultRowHeight="13.5" x14ac:dyDescent="0.15"/>
  <cols>
    <col min="1" max="1" width="1.1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3" width="1" customWidth="1"/>
  </cols>
  <sheetData>
    <row r="1" spans="1:11" ht="9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9.7" customHeight="1" x14ac:dyDescent="0.15">
      <c r="A2" s="19"/>
      <c r="B2" s="28" t="s">
        <v>30</v>
      </c>
      <c r="C2" s="28"/>
      <c r="D2" s="28"/>
      <c r="E2" s="28"/>
      <c r="F2" s="28"/>
      <c r="G2" s="28"/>
      <c r="H2" s="28"/>
      <c r="I2" s="28"/>
      <c r="J2" s="27" t="s">
        <v>19</v>
      </c>
      <c r="K2" s="27"/>
    </row>
    <row r="3" spans="1:11" ht="19.7" customHeight="1" x14ac:dyDescent="0.15">
      <c r="A3" s="19"/>
      <c r="B3" s="29" t="s">
        <v>22</v>
      </c>
      <c r="C3" s="29"/>
      <c r="D3" s="29"/>
      <c r="E3" s="29"/>
      <c r="F3" s="29"/>
      <c r="G3" s="29"/>
      <c r="H3" s="29"/>
      <c r="I3" s="29"/>
      <c r="J3" s="22"/>
      <c r="K3" s="22"/>
    </row>
    <row r="4" spans="1:11" ht="19.7" customHeight="1" x14ac:dyDescent="0.15">
      <c r="A4" s="19"/>
      <c r="B4" s="22" t="s">
        <v>2</v>
      </c>
      <c r="C4" s="22"/>
      <c r="D4" s="23"/>
      <c r="E4" s="23"/>
      <c r="F4" s="23"/>
      <c r="G4" s="23"/>
      <c r="H4" s="23"/>
      <c r="I4" s="23"/>
      <c r="J4" s="23"/>
      <c r="K4" s="23"/>
    </row>
    <row r="5" spans="1:11" ht="19.7" customHeight="1" x14ac:dyDescent="0.15">
      <c r="A5" s="19"/>
      <c r="B5" s="22" t="s">
        <v>31</v>
      </c>
      <c r="C5" s="22"/>
      <c r="D5" s="23"/>
      <c r="E5" s="23"/>
      <c r="F5" s="23"/>
      <c r="G5" s="23"/>
      <c r="H5" s="23"/>
      <c r="I5" s="23"/>
      <c r="J5" s="23"/>
      <c r="K5" s="23"/>
    </row>
    <row r="6" spans="1:11" ht="19.7" customHeight="1" x14ac:dyDescent="0.15">
      <c r="A6" s="19"/>
      <c r="B6" s="22" t="s">
        <v>4</v>
      </c>
      <c r="C6" s="22"/>
      <c r="D6" s="23"/>
      <c r="E6" s="23"/>
      <c r="F6" s="23"/>
      <c r="G6" s="23"/>
      <c r="H6" s="23"/>
      <c r="I6" s="23"/>
      <c r="J6" s="23"/>
      <c r="K6" s="23"/>
    </row>
    <row r="7" spans="1:11" ht="19.7" customHeight="1" x14ac:dyDescent="0.15">
      <c r="A7" s="19"/>
      <c r="B7" s="22" t="s">
        <v>15</v>
      </c>
      <c r="C7" s="24"/>
      <c r="D7" s="23"/>
      <c r="E7" s="23"/>
      <c r="F7" s="23"/>
      <c r="G7" s="22" t="s">
        <v>14</v>
      </c>
      <c r="H7" s="22"/>
      <c r="I7" s="24"/>
      <c r="J7" s="25"/>
      <c r="K7" s="20" t="s">
        <v>34</v>
      </c>
    </row>
    <row r="8" spans="1:11" ht="19.7" customHeight="1" x14ac:dyDescent="0.15">
      <c r="A8" s="19"/>
      <c r="B8" s="22" t="s">
        <v>3</v>
      </c>
      <c r="C8" s="22"/>
      <c r="D8" s="30"/>
      <c r="E8" s="31"/>
      <c r="F8" s="32"/>
      <c r="G8" s="22" t="s">
        <v>5</v>
      </c>
      <c r="H8" s="22"/>
      <c r="I8" s="24"/>
      <c r="J8" s="25"/>
      <c r="K8" s="26"/>
    </row>
    <row r="9" spans="1:11" ht="14.1" customHeight="1" x14ac:dyDescent="0.15"/>
    <row r="10" spans="1:11" ht="28.35" customHeight="1" thickBot="1" x14ac:dyDescent="0.2">
      <c r="B10" s="4" t="s">
        <v>0</v>
      </c>
      <c r="C10" s="4" t="s">
        <v>1</v>
      </c>
      <c r="D10" s="5" t="s">
        <v>6</v>
      </c>
      <c r="E10" s="5" t="s">
        <v>7</v>
      </c>
      <c r="F10" s="6" t="s">
        <v>21</v>
      </c>
      <c r="G10" s="7" t="s">
        <v>0</v>
      </c>
      <c r="H10" s="4" t="s">
        <v>1</v>
      </c>
      <c r="I10" s="5" t="s">
        <v>6</v>
      </c>
      <c r="J10" s="13" t="s">
        <v>7</v>
      </c>
      <c r="K10" s="5" t="s">
        <v>21</v>
      </c>
    </row>
    <row r="11" spans="1:11" s="1" customFormat="1" ht="19.7" customHeight="1" thickTop="1" x14ac:dyDescent="0.15">
      <c r="B11" s="8">
        <v>1</v>
      </c>
      <c r="C11" s="3"/>
      <c r="D11" s="8"/>
      <c r="E11" s="8"/>
      <c r="F11" s="16" t="str">
        <f>IFERROR(10^(-5+0.673278+1.726305*LOG(D11)+1.227196*LOG(E11)),"")</f>
        <v/>
      </c>
      <c r="G11" s="10">
        <v>26</v>
      </c>
      <c r="H11" s="3"/>
      <c r="I11" s="3"/>
      <c r="J11" s="8"/>
      <c r="K11" s="17" t="str">
        <f>IFERROR(10^(-5+0.673278+1.726305*LOG(I11)+1.227196*LOG(J11)),"")</f>
        <v/>
      </c>
    </row>
    <row r="12" spans="1:11" s="1" customFormat="1" ht="19.7" customHeight="1" x14ac:dyDescent="0.15">
      <c r="B12" s="9">
        <v>2</v>
      </c>
      <c r="C12" s="2"/>
      <c r="D12" s="9"/>
      <c r="E12" s="9"/>
      <c r="F12" s="16" t="str">
        <f t="shared" ref="F12:F35" si="0">IFERROR(10^(-5+0.673278+1.726305*LOG(D12)+1.227196*LOG(E12)),"")</f>
        <v/>
      </c>
      <c r="G12" s="11">
        <v>27</v>
      </c>
      <c r="H12" s="2"/>
      <c r="I12" s="2"/>
      <c r="J12" s="9"/>
      <c r="K12" s="17" t="str">
        <f t="shared" ref="K12:K35" si="1">IFERROR(10^(-5+0.673278+1.726305*LOG(I12)+1.227196*LOG(J12)),"")</f>
        <v/>
      </c>
    </row>
    <row r="13" spans="1:11" s="1" customFormat="1" ht="19.7" customHeight="1" x14ac:dyDescent="0.15">
      <c r="B13" s="9">
        <v>3</v>
      </c>
      <c r="C13" s="2"/>
      <c r="D13" s="9"/>
      <c r="E13" s="9"/>
      <c r="F13" s="16" t="str">
        <f t="shared" si="0"/>
        <v/>
      </c>
      <c r="G13" s="10">
        <v>28</v>
      </c>
      <c r="H13" s="2"/>
      <c r="I13" s="2"/>
      <c r="J13" s="9"/>
      <c r="K13" s="17" t="str">
        <f t="shared" si="1"/>
        <v/>
      </c>
    </row>
    <row r="14" spans="1:11" s="1" customFormat="1" ht="19.7" customHeight="1" x14ac:dyDescent="0.15">
      <c r="B14" s="9">
        <v>4</v>
      </c>
      <c r="C14" s="2"/>
      <c r="D14" s="9"/>
      <c r="E14" s="9"/>
      <c r="F14" s="16" t="str">
        <f t="shared" si="0"/>
        <v/>
      </c>
      <c r="G14" s="11">
        <v>29</v>
      </c>
      <c r="H14" s="2"/>
      <c r="I14" s="2"/>
      <c r="J14" s="9"/>
      <c r="K14" s="17" t="str">
        <f t="shared" si="1"/>
        <v/>
      </c>
    </row>
    <row r="15" spans="1:11" s="1" customFormat="1" ht="19.7" customHeight="1" x14ac:dyDescent="0.15">
      <c r="B15" s="9">
        <v>5</v>
      </c>
      <c r="C15" s="2"/>
      <c r="D15" s="9"/>
      <c r="E15" s="9"/>
      <c r="F15" s="16" t="str">
        <f t="shared" si="0"/>
        <v/>
      </c>
      <c r="G15" s="10">
        <v>30</v>
      </c>
      <c r="H15" s="2"/>
      <c r="I15" s="2"/>
      <c r="J15" s="9"/>
      <c r="K15" s="17" t="str">
        <f t="shared" si="1"/>
        <v/>
      </c>
    </row>
    <row r="16" spans="1:11" s="1" customFormat="1" ht="19.7" customHeight="1" x14ac:dyDescent="0.15">
      <c r="B16" s="9">
        <v>6</v>
      </c>
      <c r="C16" s="2"/>
      <c r="D16" s="9"/>
      <c r="E16" s="9"/>
      <c r="F16" s="16" t="str">
        <f t="shared" si="0"/>
        <v/>
      </c>
      <c r="G16" s="11">
        <v>31</v>
      </c>
      <c r="H16" s="2"/>
      <c r="I16" s="2"/>
      <c r="J16" s="9"/>
      <c r="K16" s="17" t="str">
        <f t="shared" si="1"/>
        <v/>
      </c>
    </row>
    <row r="17" spans="2:11" s="1" customFormat="1" ht="19.7" customHeight="1" x14ac:dyDescent="0.15">
      <c r="B17" s="9">
        <v>7</v>
      </c>
      <c r="C17" s="2"/>
      <c r="D17" s="9"/>
      <c r="E17" s="9"/>
      <c r="F17" s="16" t="str">
        <f t="shared" si="0"/>
        <v/>
      </c>
      <c r="G17" s="10">
        <v>32</v>
      </c>
      <c r="H17" s="2"/>
      <c r="I17" s="2"/>
      <c r="J17" s="9"/>
      <c r="K17" s="17" t="str">
        <f t="shared" si="1"/>
        <v/>
      </c>
    </row>
    <row r="18" spans="2:11" s="1" customFormat="1" ht="19.7" customHeight="1" x14ac:dyDescent="0.15">
      <c r="B18" s="9">
        <v>8</v>
      </c>
      <c r="C18" s="2"/>
      <c r="D18" s="9"/>
      <c r="E18" s="9"/>
      <c r="F18" s="16" t="str">
        <f t="shared" si="0"/>
        <v/>
      </c>
      <c r="G18" s="11">
        <v>33</v>
      </c>
      <c r="H18" s="2"/>
      <c r="I18" s="2"/>
      <c r="J18" s="9"/>
      <c r="K18" s="17" t="str">
        <f t="shared" si="1"/>
        <v/>
      </c>
    </row>
    <row r="19" spans="2:11" s="1" customFormat="1" ht="19.7" customHeight="1" x14ac:dyDescent="0.15">
      <c r="B19" s="9">
        <v>9</v>
      </c>
      <c r="C19" s="2"/>
      <c r="D19" s="9"/>
      <c r="E19" s="9"/>
      <c r="F19" s="16" t="str">
        <f t="shared" si="0"/>
        <v/>
      </c>
      <c r="G19" s="10">
        <v>34</v>
      </c>
      <c r="H19" s="2"/>
      <c r="I19" s="2"/>
      <c r="J19" s="9"/>
      <c r="K19" s="17" t="str">
        <f t="shared" si="1"/>
        <v/>
      </c>
    </row>
    <row r="20" spans="2:11" s="1" customFormat="1" ht="19.7" customHeight="1" x14ac:dyDescent="0.15">
      <c r="B20" s="9">
        <v>10</v>
      </c>
      <c r="C20" s="2"/>
      <c r="D20" s="9"/>
      <c r="E20" s="9"/>
      <c r="F20" s="16" t="str">
        <f t="shared" si="0"/>
        <v/>
      </c>
      <c r="G20" s="11">
        <v>35</v>
      </c>
      <c r="H20" s="2"/>
      <c r="I20" s="2"/>
      <c r="J20" s="9"/>
      <c r="K20" s="17" t="str">
        <f t="shared" si="1"/>
        <v/>
      </c>
    </row>
    <row r="21" spans="2:11" s="1" customFormat="1" ht="19.7" customHeight="1" x14ac:dyDescent="0.15">
      <c r="B21" s="9">
        <v>11</v>
      </c>
      <c r="C21" s="2"/>
      <c r="D21" s="9"/>
      <c r="E21" s="9"/>
      <c r="F21" s="16" t="str">
        <f t="shared" si="0"/>
        <v/>
      </c>
      <c r="G21" s="10">
        <v>36</v>
      </c>
      <c r="H21" s="2"/>
      <c r="I21" s="2"/>
      <c r="J21" s="9"/>
      <c r="K21" s="17" t="str">
        <f t="shared" si="1"/>
        <v/>
      </c>
    </row>
    <row r="22" spans="2:11" s="1" customFormat="1" ht="19.7" customHeight="1" x14ac:dyDescent="0.15">
      <c r="B22" s="9">
        <v>12</v>
      </c>
      <c r="C22" s="2"/>
      <c r="D22" s="9"/>
      <c r="E22" s="9"/>
      <c r="F22" s="16" t="str">
        <f t="shared" si="0"/>
        <v/>
      </c>
      <c r="G22" s="11">
        <v>37</v>
      </c>
      <c r="H22" s="2"/>
      <c r="I22" s="2"/>
      <c r="J22" s="9"/>
      <c r="K22" s="17" t="str">
        <f t="shared" si="1"/>
        <v/>
      </c>
    </row>
    <row r="23" spans="2:11" s="1" customFormat="1" ht="19.7" customHeight="1" x14ac:dyDescent="0.15">
      <c r="B23" s="9">
        <v>13</v>
      </c>
      <c r="C23" s="2"/>
      <c r="D23" s="9"/>
      <c r="E23" s="9"/>
      <c r="F23" s="16" t="str">
        <f t="shared" si="0"/>
        <v/>
      </c>
      <c r="G23" s="10">
        <v>38</v>
      </c>
      <c r="H23" s="2"/>
      <c r="I23" s="2"/>
      <c r="J23" s="9"/>
      <c r="K23" s="17" t="str">
        <f t="shared" si="1"/>
        <v/>
      </c>
    </row>
    <row r="24" spans="2:11" s="1" customFormat="1" ht="19.7" customHeight="1" x14ac:dyDescent="0.15">
      <c r="B24" s="9">
        <v>14</v>
      </c>
      <c r="C24" s="2"/>
      <c r="D24" s="9"/>
      <c r="E24" s="9"/>
      <c r="F24" s="16" t="str">
        <f t="shared" si="0"/>
        <v/>
      </c>
      <c r="G24" s="11">
        <v>39</v>
      </c>
      <c r="H24" s="2"/>
      <c r="I24" s="2"/>
      <c r="J24" s="9"/>
      <c r="K24" s="17" t="str">
        <f t="shared" si="1"/>
        <v/>
      </c>
    </row>
    <row r="25" spans="2:11" s="1" customFormat="1" ht="19.7" customHeight="1" x14ac:dyDescent="0.15">
      <c r="B25" s="9">
        <v>15</v>
      </c>
      <c r="C25" s="2"/>
      <c r="D25" s="9"/>
      <c r="E25" s="9"/>
      <c r="F25" s="16" t="str">
        <f t="shared" si="0"/>
        <v/>
      </c>
      <c r="G25" s="10">
        <v>40</v>
      </c>
      <c r="H25" s="2"/>
      <c r="I25" s="2"/>
      <c r="J25" s="9"/>
      <c r="K25" s="17" t="str">
        <f t="shared" si="1"/>
        <v/>
      </c>
    </row>
    <row r="26" spans="2:11" s="1" customFormat="1" ht="19.7" customHeight="1" x14ac:dyDescent="0.15">
      <c r="B26" s="9">
        <v>16</v>
      </c>
      <c r="C26" s="2"/>
      <c r="D26" s="9"/>
      <c r="E26" s="9"/>
      <c r="F26" s="16" t="str">
        <f t="shared" si="0"/>
        <v/>
      </c>
      <c r="G26" s="11">
        <v>41</v>
      </c>
      <c r="H26" s="2"/>
      <c r="I26" s="2"/>
      <c r="J26" s="9"/>
      <c r="K26" s="17" t="str">
        <f t="shared" si="1"/>
        <v/>
      </c>
    </row>
    <row r="27" spans="2:11" s="1" customFormat="1" ht="19.7" customHeight="1" x14ac:dyDescent="0.15">
      <c r="B27" s="9">
        <v>17</v>
      </c>
      <c r="C27" s="2"/>
      <c r="D27" s="9"/>
      <c r="E27" s="9"/>
      <c r="F27" s="16" t="str">
        <f t="shared" si="0"/>
        <v/>
      </c>
      <c r="G27" s="10">
        <v>42</v>
      </c>
      <c r="H27" s="2"/>
      <c r="I27" s="2"/>
      <c r="J27" s="9"/>
      <c r="K27" s="17" t="str">
        <f t="shared" si="1"/>
        <v/>
      </c>
    </row>
    <row r="28" spans="2:11" s="1" customFormat="1" ht="19.7" customHeight="1" x14ac:dyDescent="0.15">
      <c r="B28" s="9">
        <v>18</v>
      </c>
      <c r="C28" s="2"/>
      <c r="D28" s="9"/>
      <c r="E28" s="9"/>
      <c r="F28" s="16" t="str">
        <f t="shared" si="0"/>
        <v/>
      </c>
      <c r="G28" s="11">
        <v>43</v>
      </c>
      <c r="H28" s="2"/>
      <c r="I28" s="2"/>
      <c r="J28" s="9"/>
      <c r="K28" s="17" t="str">
        <f t="shared" si="1"/>
        <v/>
      </c>
    </row>
    <row r="29" spans="2:11" s="1" customFormat="1" ht="19.7" customHeight="1" x14ac:dyDescent="0.15">
      <c r="B29" s="9">
        <v>19</v>
      </c>
      <c r="C29" s="2"/>
      <c r="D29" s="9"/>
      <c r="E29" s="9"/>
      <c r="F29" s="16" t="str">
        <f t="shared" si="0"/>
        <v/>
      </c>
      <c r="G29" s="10">
        <v>44</v>
      </c>
      <c r="H29" s="2"/>
      <c r="I29" s="2"/>
      <c r="J29" s="9"/>
      <c r="K29" s="17" t="str">
        <f t="shared" si="1"/>
        <v/>
      </c>
    </row>
    <row r="30" spans="2:11" s="1" customFormat="1" ht="19.7" customHeight="1" x14ac:dyDescent="0.15">
      <c r="B30" s="9">
        <v>20</v>
      </c>
      <c r="C30" s="2"/>
      <c r="D30" s="9"/>
      <c r="E30" s="9"/>
      <c r="F30" s="16" t="str">
        <f t="shared" si="0"/>
        <v/>
      </c>
      <c r="G30" s="11">
        <v>45</v>
      </c>
      <c r="H30" s="2"/>
      <c r="I30" s="2"/>
      <c r="J30" s="9"/>
      <c r="K30" s="17" t="str">
        <f t="shared" si="1"/>
        <v/>
      </c>
    </row>
    <row r="31" spans="2:11" s="1" customFormat="1" ht="19.7" customHeight="1" x14ac:dyDescent="0.15">
      <c r="B31" s="9">
        <v>21</v>
      </c>
      <c r="C31" s="2"/>
      <c r="D31" s="9"/>
      <c r="E31" s="9"/>
      <c r="F31" s="16" t="str">
        <f t="shared" si="0"/>
        <v/>
      </c>
      <c r="G31" s="10">
        <v>46</v>
      </c>
      <c r="H31" s="2"/>
      <c r="I31" s="2"/>
      <c r="J31" s="9"/>
      <c r="K31" s="17" t="str">
        <f t="shared" si="1"/>
        <v/>
      </c>
    </row>
    <row r="32" spans="2:11" s="1" customFormat="1" ht="19.7" customHeight="1" x14ac:dyDescent="0.15">
      <c r="B32" s="9">
        <v>22</v>
      </c>
      <c r="C32" s="2"/>
      <c r="D32" s="9"/>
      <c r="E32" s="9"/>
      <c r="F32" s="16" t="str">
        <f t="shared" si="0"/>
        <v/>
      </c>
      <c r="G32" s="11">
        <v>47</v>
      </c>
      <c r="H32" s="2"/>
      <c r="I32" s="2"/>
      <c r="J32" s="9"/>
      <c r="K32" s="17" t="str">
        <f t="shared" si="1"/>
        <v/>
      </c>
    </row>
    <row r="33" spans="2:11" s="1" customFormat="1" ht="19.7" customHeight="1" x14ac:dyDescent="0.15">
      <c r="B33" s="9">
        <v>23</v>
      </c>
      <c r="C33" s="2"/>
      <c r="D33" s="9"/>
      <c r="E33" s="9"/>
      <c r="F33" s="16" t="str">
        <f t="shared" si="0"/>
        <v/>
      </c>
      <c r="G33" s="10">
        <v>48</v>
      </c>
      <c r="H33" s="2"/>
      <c r="I33" s="2"/>
      <c r="J33" s="9"/>
      <c r="K33" s="17" t="str">
        <f t="shared" si="1"/>
        <v/>
      </c>
    </row>
    <row r="34" spans="2:11" s="1" customFormat="1" ht="19.7" customHeight="1" x14ac:dyDescent="0.15">
      <c r="B34" s="9">
        <v>24</v>
      </c>
      <c r="C34" s="2"/>
      <c r="D34" s="9"/>
      <c r="E34" s="9"/>
      <c r="F34" s="16" t="str">
        <f t="shared" si="0"/>
        <v/>
      </c>
      <c r="G34" s="11">
        <v>49</v>
      </c>
      <c r="H34" s="2"/>
      <c r="I34" s="2"/>
      <c r="J34" s="9"/>
      <c r="K34" s="17" t="str">
        <f t="shared" si="1"/>
        <v/>
      </c>
    </row>
    <row r="35" spans="2:11" s="1" customFormat="1" ht="19.7" customHeight="1" x14ac:dyDescent="0.15">
      <c r="B35" s="9">
        <v>25</v>
      </c>
      <c r="C35" s="2"/>
      <c r="D35" s="9"/>
      <c r="E35" s="9"/>
      <c r="F35" s="16" t="str">
        <f t="shared" si="0"/>
        <v/>
      </c>
      <c r="G35" s="10">
        <v>50</v>
      </c>
      <c r="H35" s="2"/>
      <c r="I35" s="2"/>
      <c r="J35" s="9"/>
      <c r="K35" s="17" t="str">
        <f t="shared" si="1"/>
        <v/>
      </c>
    </row>
    <row r="36" spans="2:11" ht="8.25" customHeight="1" x14ac:dyDescent="0.15"/>
    <row r="37" spans="2:11" ht="19.7" customHeight="1" x14ac:dyDescent="0.15">
      <c r="B37" s="33" t="s">
        <v>20</v>
      </c>
      <c r="C37" s="34"/>
      <c r="D37" s="34"/>
      <c r="E37" s="34"/>
      <c r="F37" s="35"/>
      <c r="G37" s="21" t="s">
        <v>8</v>
      </c>
      <c r="H37" s="21"/>
      <c r="I37" s="21"/>
      <c r="J37" s="12">
        <f>COUNT(E11:E35,J11:J35)</f>
        <v>0</v>
      </c>
      <c r="K37" s="14" t="s">
        <v>12</v>
      </c>
    </row>
    <row r="38" spans="2:11" ht="19.7" customHeight="1" x14ac:dyDescent="0.15">
      <c r="B38" s="36"/>
      <c r="C38" s="37"/>
      <c r="D38" s="37"/>
      <c r="E38" s="37"/>
      <c r="F38" s="38"/>
      <c r="G38" s="21" t="s">
        <v>16</v>
      </c>
      <c r="H38" s="21"/>
      <c r="I38" s="21"/>
      <c r="J38" s="12" t="str">
        <f>IFERROR(AVERAGE(E11:E35,J11:J35),"")</f>
        <v/>
      </c>
      <c r="K38" s="14" t="s">
        <v>17</v>
      </c>
    </row>
    <row r="39" spans="2:11" ht="19.7" customHeight="1" x14ac:dyDescent="0.15">
      <c r="B39" s="36"/>
      <c r="C39" s="37"/>
      <c r="D39" s="37"/>
      <c r="E39" s="37"/>
      <c r="F39" s="38"/>
      <c r="G39" s="21" t="s">
        <v>9</v>
      </c>
      <c r="H39" s="21"/>
      <c r="I39" s="21"/>
      <c r="J39" s="12" t="str">
        <f>IFERROR(SQRT(I7/J37)/J38*100,"")</f>
        <v/>
      </c>
      <c r="K39" s="15"/>
    </row>
    <row r="40" spans="2:11" ht="19.7" customHeight="1" x14ac:dyDescent="0.15">
      <c r="B40" s="36"/>
      <c r="C40" s="37"/>
      <c r="D40" s="37"/>
      <c r="E40" s="37"/>
      <c r="F40" s="38"/>
      <c r="G40" s="21" t="s">
        <v>10</v>
      </c>
      <c r="H40" s="21"/>
      <c r="I40" s="21"/>
      <c r="J40" s="18" t="str">
        <f>IFERROR(AVERAGE(F11:F35,K11:K35),"")</f>
        <v/>
      </c>
      <c r="K40" s="14" t="s">
        <v>13</v>
      </c>
    </row>
    <row r="41" spans="2:11" ht="19.7" customHeight="1" x14ac:dyDescent="0.15">
      <c r="B41" s="36"/>
      <c r="C41" s="37"/>
      <c r="D41" s="37"/>
      <c r="E41" s="37"/>
      <c r="F41" s="38"/>
      <c r="G41" s="21" t="s">
        <v>18</v>
      </c>
      <c r="H41" s="21"/>
      <c r="I41" s="21"/>
      <c r="J41" s="18">
        <f>SUM(F11:F35,K11:K35)</f>
        <v>0</v>
      </c>
      <c r="K41" s="14" t="s">
        <v>13</v>
      </c>
    </row>
    <row r="42" spans="2:11" ht="19.7" customHeight="1" x14ac:dyDescent="0.15">
      <c r="B42" s="39"/>
      <c r="C42" s="40"/>
      <c r="D42" s="40"/>
      <c r="E42" s="40"/>
      <c r="F42" s="41"/>
      <c r="G42" s="21" t="s">
        <v>11</v>
      </c>
      <c r="H42" s="21"/>
      <c r="I42" s="21"/>
      <c r="J42" s="18" t="str">
        <f>IFERROR(J41/I7*10^4,"")</f>
        <v/>
      </c>
      <c r="K42" s="14" t="s">
        <v>13</v>
      </c>
    </row>
    <row r="43" spans="2:11" ht="6" customHeight="1" x14ac:dyDescent="0.15"/>
  </sheetData>
  <mergeCells count="25">
    <mergeCell ref="K2:K3"/>
    <mergeCell ref="G42:I42"/>
    <mergeCell ref="I7:J7"/>
    <mergeCell ref="B4:C4"/>
    <mergeCell ref="B5:C5"/>
    <mergeCell ref="B6:C6"/>
    <mergeCell ref="B7:C7"/>
    <mergeCell ref="D7:F7"/>
    <mergeCell ref="B2:I2"/>
    <mergeCell ref="B3:I3"/>
    <mergeCell ref="J2:J3"/>
    <mergeCell ref="G41:I41"/>
    <mergeCell ref="G8:H8"/>
    <mergeCell ref="D8:F8"/>
    <mergeCell ref="B37:F42"/>
    <mergeCell ref="D4:K4"/>
    <mergeCell ref="G39:I39"/>
    <mergeCell ref="G40:I40"/>
    <mergeCell ref="B8:C8"/>
    <mergeCell ref="G7:H7"/>
    <mergeCell ref="D5:K5"/>
    <mergeCell ref="D6:K6"/>
    <mergeCell ref="G37:I37"/>
    <mergeCell ref="I8:K8"/>
    <mergeCell ref="G38:I38"/>
  </mergeCells>
  <phoneticPr fontId="1"/>
  <dataValidations count="1">
    <dataValidation type="list" allowBlank="1" showInputMessage="1" showErrorMessage="1" sqref="D6:K6" xr:uid="{00000000-0002-0000-0000-000001000000}">
      <formula1>#REF!</formula1>
    </dataValidation>
  </dataValidations>
  <pageMargins left="0.78740157480314965" right="0.78740157480314965" top="0.78740157480314965" bottom="0.78740157480314965" header="0" footer="0"/>
  <pageSetup paperSize="9" scale="98" orientation="portrait" r:id="rId1"/>
  <headerFooter>
    <oddFooter>&amp;L※立木幹材積の計算には以下の式を利用。
logV = - 5 + 0.673278 + 1.726305 * logD + 1.227196 * logH</oddFooter>
  </headerFooter>
  <colBreaks count="1" manualBreakCount="1">
    <brk id="12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B28D3-8C63-461C-90E1-A30CD2A800A1}">
  <dimension ref="A1:K43"/>
  <sheetViews>
    <sheetView showGridLines="0" zoomScaleNormal="100" zoomScaleSheetLayoutView="115" workbookViewId="0"/>
  </sheetViews>
  <sheetFormatPr defaultColWidth="9" defaultRowHeight="13.5" x14ac:dyDescent="0.15"/>
  <cols>
    <col min="1" max="1" width="1.125" customWidth="1"/>
    <col min="2" max="2" width="5" customWidth="1"/>
    <col min="3" max="3" width="10.75" customWidth="1"/>
    <col min="4" max="6" width="9.25" customWidth="1"/>
    <col min="7" max="7" width="5" customWidth="1"/>
    <col min="8" max="8" width="10.75" customWidth="1"/>
    <col min="9" max="11" width="9.25" customWidth="1"/>
    <col min="12" max="13" width="1" customWidth="1"/>
  </cols>
  <sheetData>
    <row r="1" spans="1:11" ht="9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9.7" customHeight="1" x14ac:dyDescent="0.15">
      <c r="A2" s="19"/>
      <c r="B2" s="28" t="s">
        <v>30</v>
      </c>
      <c r="C2" s="28"/>
      <c r="D2" s="28"/>
      <c r="E2" s="28"/>
      <c r="F2" s="28"/>
      <c r="G2" s="28"/>
      <c r="H2" s="28"/>
      <c r="I2" s="28"/>
      <c r="J2" s="27" t="s">
        <v>19</v>
      </c>
      <c r="K2" s="27"/>
    </row>
    <row r="3" spans="1:11" ht="19.7" customHeight="1" x14ac:dyDescent="0.15">
      <c r="A3" s="19"/>
      <c r="B3" s="29" t="s">
        <v>22</v>
      </c>
      <c r="C3" s="29"/>
      <c r="D3" s="29"/>
      <c r="E3" s="29"/>
      <c r="F3" s="29"/>
      <c r="G3" s="29"/>
      <c r="H3" s="29"/>
      <c r="I3" s="29"/>
      <c r="J3" s="22"/>
      <c r="K3" s="22"/>
    </row>
    <row r="4" spans="1:11" ht="19.7" customHeight="1" x14ac:dyDescent="0.15">
      <c r="A4" s="19"/>
      <c r="B4" s="22" t="s">
        <v>2</v>
      </c>
      <c r="C4" s="22"/>
      <c r="D4" s="23" t="s">
        <v>23</v>
      </c>
      <c r="E4" s="23"/>
      <c r="F4" s="23"/>
      <c r="G4" s="23"/>
      <c r="H4" s="23"/>
      <c r="I4" s="23"/>
      <c r="J4" s="23"/>
      <c r="K4" s="23"/>
    </row>
    <row r="5" spans="1:11" ht="19.7" customHeight="1" x14ac:dyDescent="0.15">
      <c r="A5" s="19"/>
      <c r="B5" s="22" t="s">
        <v>31</v>
      </c>
      <c r="C5" s="22"/>
      <c r="D5" s="23" t="s">
        <v>33</v>
      </c>
      <c r="E5" s="23"/>
      <c r="F5" s="23"/>
      <c r="G5" s="23"/>
      <c r="H5" s="23"/>
      <c r="I5" s="23"/>
      <c r="J5" s="23"/>
      <c r="K5" s="23"/>
    </row>
    <row r="6" spans="1:11" ht="19.7" customHeight="1" x14ac:dyDescent="0.15">
      <c r="A6" s="19"/>
      <c r="B6" s="22" t="s">
        <v>4</v>
      </c>
      <c r="C6" s="22"/>
      <c r="D6" s="23" t="s">
        <v>24</v>
      </c>
      <c r="E6" s="23"/>
      <c r="F6" s="23"/>
      <c r="G6" s="23"/>
      <c r="H6" s="23"/>
      <c r="I6" s="23"/>
      <c r="J6" s="23"/>
      <c r="K6" s="23"/>
    </row>
    <row r="7" spans="1:11" ht="19.7" customHeight="1" x14ac:dyDescent="0.15">
      <c r="A7" s="19"/>
      <c r="B7" s="22" t="s">
        <v>15</v>
      </c>
      <c r="C7" s="24"/>
      <c r="D7" s="23" t="s">
        <v>25</v>
      </c>
      <c r="E7" s="23"/>
      <c r="F7" s="23"/>
      <c r="G7" s="22" t="s">
        <v>14</v>
      </c>
      <c r="H7" s="22"/>
      <c r="I7" s="24">
        <v>100</v>
      </c>
      <c r="J7" s="25"/>
      <c r="K7" s="20" t="s">
        <v>34</v>
      </c>
    </row>
    <row r="8" spans="1:11" ht="19.7" customHeight="1" x14ac:dyDescent="0.15">
      <c r="A8" s="19"/>
      <c r="B8" s="22" t="s">
        <v>3</v>
      </c>
      <c r="C8" s="22"/>
      <c r="D8" s="30">
        <v>43281</v>
      </c>
      <c r="E8" s="31"/>
      <c r="F8" s="32"/>
      <c r="G8" s="22" t="s">
        <v>5</v>
      </c>
      <c r="H8" s="22"/>
      <c r="I8" s="24" t="s">
        <v>32</v>
      </c>
      <c r="J8" s="25"/>
      <c r="K8" s="26"/>
    </row>
    <row r="9" spans="1:11" ht="14.1" customHeight="1" x14ac:dyDescent="0.15"/>
    <row r="10" spans="1:11" ht="28.35" customHeight="1" thickBot="1" x14ac:dyDescent="0.2">
      <c r="B10" s="4" t="s">
        <v>0</v>
      </c>
      <c r="C10" s="4" t="s">
        <v>1</v>
      </c>
      <c r="D10" s="5" t="s">
        <v>6</v>
      </c>
      <c r="E10" s="5" t="s">
        <v>7</v>
      </c>
      <c r="F10" s="6" t="s">
        <v>21</v>
      </c>
      <c r="G10" s="7" t="s">
        <v>0</v>
      </c>
      <c r="H10" s="4" t="s">
        <v>1</v>
      </c>
      <c r="I10" s="5" t="s">
        <v>6</v>
      </c>
      <c r="J10" s="13" t="s">
        <v>7</v>
      </c>
      <c r="K10" s="5" t="s">
        <v>21</v>
      </c>
    </row>
    <row r="11" spans="1:11" s="1" customFormat="1" ht="19.7" customHeight="1" thickTop="1" x14ac:dyDescent="0.15">
      <c r="B11" s="8">
        <v>1</v>
      </c>
      <c r="C11" s="3" t="s">
        <v>26</v>
      </c>
      <c r="D11" s="8">
        <v>32</v>
      </c>
      <c r="E11" s="8">
        <v>17</v>
      </c>
      <c r="F11" s="16">
        <f>IFERROR(10^(-5+0.673278+1.726305*LOG(D11)+1.227196*LOG(E11)),"")</f>
        <v>0.60482248448845821</v>
      </c>
      <c r="G11" s="10">
        <v>26</v>
      </c>
      <c r="H11" s="3"/>
      <c r="I11" s="3"/>
      <c r="J11" s="8"/>
      <c r="K11" s="17" t="str">
        <f>IFERROR(10^(-5+0.673278+1.726305*LOG(I11)+1.227196*LOG(J11)),"")</f>
        <v/>
      </c>
    </row>
    <row r="12" spans="1:11" s="1" customFormat="1" ht="19.7" customHeight="1" x14ac:dyDescent="0.15">
      <c r="B12" s="9">
        <v>2</v>
      </c>
      <c r="C12" s="2" t="s">
        <v>27</v>
      </c>
      <c r="D12" s="9">
        <v>28</v>
      </c>
      <c r="E12" s="9">
        <v>15</v>
      </c>
      <c r="F12" s="16">
        <f t="shared" ref="F12:F26" si="0">IFERROR(10^(-5+0.673278+1.726305*LOG(D12)+1.227196*LOG(E12)),"")</f>
        <v>0.41191597393200829</v>
      </c>
      <c r="G12" s="11">
        <v>27</v>
      </c>
      <c r="H12" s="2"/>
      <c r="I12" s="2"/>
      <c r="J12" s="9"/>
      <c r="K12" s="17" t="str">
        <f t="shared" ref="K12:K35" si="1">IFERROR(10^(-5+0.673278+1.726305*LOG(I12)+1.227196*LOG(J12)),"")</f>
        <v/>
      </c>
    </row>
    <row r="13" spans="1:11" s="1" customFormat="1" ht="19.7" customHeight="1" x14ac:dyDescent="0.15">
      <c r="B13" s="9">
        <v>3</v>
      </c>
      <c r="C13" s="2" t="s">
        <v>26</v>
      </c>
      <c r="D13" s="9">
        <v>16</v>
      </c>
      <c r="E13" s="9">
        <v>16</v>
      </c>
      <c r="F13" s="16">
        <f t="shared" si="0"/>
        <v>0.16968660979598796</v>
      </c>
      <c r="G13" s="10">
        <v>28</v>
      </c>
      <c r="H13" s="2"/>
      <c r="I13" s="2"/>
      <c r="J13" s="9"/>
      <c r="K13" s="17" t="str">
        <f t="shared" si="1"/>
        <v/>
      </c>
    </row>
    <row r="14" spans="1:11" s="1" customFormat="1" ht="19.7" customHeight="1" x14ac:dyDescent="0.15">
      <c r="B14" s="9">
        <v>4</v>
      </c>
      <c r="C14" s="2" t="s">
        <v>26</v>
      </c>
      <c r="D14" s="9">
        <v>40</v>
      </c>
      <c r="E14" s="9">
        <v>16</v>
      </c>
      <c r="F14" s="16">
        <f t="shared" si="0"/>
        <v>0.82530295397355236</v>
      </c>
      <c r="G14" s="11">
        <v>29</v>
      </c>
      <c r="H14" s="2"/>
      <c r="I14" s="2"/>
      <c r="J14" s="9"/>
      <c r="K14" s="17" t="str">
        <f t="shared" si="1"/>
        <v/>
      </c>
    </row>
    <row r="15" spans="1:11" s="1" customFormat="1" ht="19.7" customHeight="1" x14ac:dyDescent="0.15">
      <c r="B15" s="9">
        <v>5</v>
      </c>
      <c r="C15" s="2" t="s">
        <v>26</v>
      </c>
      <c r="D15" s="9">
        <v>36</v>
      </c>
      <c r="E15" s="9">
        <v>18</v>
      </c>
      <c r="F15" s="16">
        <f t="shared" si="0"/>
        <v>0.79505319240960259</v>
      </c>
      <c r="G15" s="10">
        <v>30</v>
      </c>
      <c r="H15" s="2"/>
      <c r="I15" s="2"/>
      <c r="J15" s="9"/>
      <c r="K15" s="17" t="str">
        <f t="shared" si="1"/>
        <v/>
      </c>
    </row>
    <row r="16" spans="1:11" s="1" customFormat="1" ht="19.7" customHeight="1" x14ac:dyDescent="0.15">
      <c r="B16" s="9">
        <v>6</v>
      </c>
      <c r="C16" s="2" t="s">
        <v>26</v>
      </c>
      <c r="D16" s="9">
        <v>48</v>
      </c>
      <c r="E16" s="9">
        <v>20</v>
      </c>
      <c r="F16" s="16">
        <f t="shared" si="0"/>
        <v>1.4867295067461752</v>
      </c>
      <c r="G16" s="11">
        <v>31</v>
      </c>
      <c r="H16" s="2"/>
      <c r="I16" s="2"/>
      <c r="J16" s="9"/>
      <c r="K16" s="17" t="str">
        <f t="shared" si="1"/>
        <v/>
      </c>
    </row>
    <row r="17" spans="2:11" s="1" customFormat="1" ht="19.7" customHeight="1" x14ac:dyDescent="0.15">
      <c r="B17" s="9">
        <v>7</v>
      </c>
      <c r="C17" s="2" t="s">
        <v>26</v>
      </c>
      <c r="D17" s="9">
        <v>50</v>
      </c>
      <c r="E17" s="9">
        <v>22</v>
      </c>
      <c r="F17" s="16">
        <f t="shared" si="0"/>
        <v>1.7932224096682834</v>
      </c>
      <c r="G17" s="10">
        <v>32</v>
      </c>
      <c r="H17" s="2"/>
      <c r="I17" s="2"/>
      <c r="J17" s="9"/>
      <c r="K17" s="17" t="str">
        <f t="shared" si="1"/>
        <v/>
      </c>
    </row>
    <row r="18" spans="2:11" s="1" customFormat="1" ht="19.7" customHeight="1" x14ac:dyDescent="0.15">
      <c r="B18" s="9">
        <v>8</v>
      </c>
      <c r="C18" s="2" t="s">
        <v>28</v>
      </c>
      <c r="D18" s="9">
        <v>14</v>
      </c>
      <c r="E18" s="9">
        <v>7</v>
      </c>
      <c r="F18" s="16">
        <f t="shared" si="0"/>
        <v>4.8859103383483073E-2</v>
      </c>
      <c r="G18" s="11">
        <v>33</v>
      </c>
      <c r="H18" s="2"/>
      <c r="I18" s="2"/>
      <c r="J18" s="9"/>
      <c r="K18" s="17" t="str">
        <f t="shared" si="1"/>
        <v/>
      </c>
    </row>
    <row r="19" spans="2:11" s="1" customFormat="1" ht="19.7" customHeight="1" x14ac:dyDescent="0.15">
      <c r="B19" s="9">
        <v>9</v>
      </c>
      <c r="C19" s="2" t="s">
        <v>26</v>
      </c>
      <c r="D19" s="9">
        <v>42</v>
      </c>
      <c r="E19" s="9">
        <v>19</v>
      </c>
      <c r="F19" s="16">
        <f t="shared" si="0"/>
        <v>1.1086199008067235</v>
      </c>
      <c r="G19" s="10">
        <v>34</v>
      </c>
      <c r="H19" s="2"/>
      <c r="I19" s="2"/>
      <c r="J19" s="9"/>
      <c r="K19" s="17" t="str">
        <f t="shared" si="1"/>
        <v/>
      </c>
    </row>
    <row r="20" spans="2:11" s="1" customFormat="1" ht="19.7" customHeight="1" x14ac:dyDescent="0.15">
      <c r="B20" s="9">
        <v>10</v>
      </c>
      <c r="C20" s="2" t="s">
        <v>26</v>
      </c>
      <c r="D20" s="9">
        <v>36</v>
      </c>
      <c r="E20" s="9">
        <v>17</v>
      </c>
      <c r="F20" s="16">
        <f t="shared" si="0"/>
        <v>0.7411955156538258</v>
      </c>
      <c r="G20" s="11">
        <v>35</v>
      </c>
      <c r="H20" s="2"/>
      <c r="I20" s="2"/>
      <c r="J20" s="9"/>
      <c r="K20" s="17" t="str">
        <f t="shared" si="1"/>
        <v/>
      </c>
    </row>
    <row r="21" spans="2:11" s="1" customFormat="1" ht="19.7" customHeight="1" x14ac:dyDescent="0.15">
      <c r="B21" s="9">
        <v>11</v>
      </c>
      <c r="C21" s="2" t="s">
        <v>26</v>
      </c>
      <c r="D21" s="9">
        <v>30</v>
      </c>
      <c r="E21" s="9">
        <v>15</v>
      </c>
      <c r="F21" s="16">
        <f t="shared" si="0"/>
        <v>0.4640174321432845</v>
      </c>
      <c r="G21" s="10">
        <v>36</v>
      </c>
      <c r="H21" s="2"/>
      <c r="I21" s="2"/>
      <c r="J21" s="9"/>
      <c r="K21" s="17" t="str">
        <f t="shared" si="1"/>
        <v/>
      </c>
    </row>
    <row r="22" spans="2:11" s="1" customFormat="1" ht="19.7" customHeight="1" x14ac:dyDescent="0.15">
      <c r="B22" s="9">
        <v>12</v>
      </c>
      <c r="C22" s="2" t="s">
        <v>29</v>
      </c>
      <c r="D22" s="9">
        <v>62</v>
      </c>
      <c r="E22" s="9">
        <v>18</v>
      </c>
      <c r="F22" s="16">
        <f t="shared" si="0"/>
        <v>2.0321610950808249</v>
      </c>
      <c r="G22" s="11">
        <v>37</v>
      </c>
      <c r="H22" s="2"/>
      <c r="I22" s="2"/>
      <c r="J22" s="9"/>
      <c r="K22" s="17" t="str">
        <f t="shared" si="1"/>
        <v/>
      </c>
    </row>
    <row r="23" spans="2:11" s="1" customFormat="1" ht="19.7" customHeight="1" x14ac:dyDescent="0.15">
      <c r="B23" s="9">
        <v>13</v>
      </c>
      <c r="C23" s="2" t="s">
        <v>26</v>
      </c>
      <c r="D23" s="9">
        <v>38</v>
      </c>
      <c r="E23" s="9">
        <v>17</v>
      </c>
      <c r="F23" s="16">
        <f t="shared" si="0"/>
        <v>0.81370749501627682</v>
      </c>
      <c r="G23" s="10">
        <v>38</v>
      </c>
      <c r="H23" s="2"/>
      <c r="I23" s="2"/>
      <c r="J23" s="9"/>
      <c r="K23" s="17" t="str">
        <f t="shared" si="1"/>
        <v/>
      </c>
    </row>
    <row r="24" spans="2:11" s="1" customFormat="1" ht="19.7" customHeight="1" x14ac:dyDescent="0.15">
      <c r="B24" s="9">
        <v>14</v>
      </c>
      <c r="C24" s="2" t="s">
        <v>26</v>
      </c>
      <c r="D24" s="9">
        <v>32</v>
      </c>
      <c r="E24" s="9">
        <v>18</v>
      </c>
      <c r="F24" s="16">
        <f t="shared" si="0"/>
        <v>0.64877085327408235</v>
      </c>
      <c r="G24" s="11">
        <v>39</v>
      </c>
      <c r="H24" s="2"/>
      <c r="I24" s="2"/>
      <c r="J24" s="9"/>
      <c r="K24" s="17" t="str">
        <f t="shared" si="1"/>
        <v/>
      </c>
    </row>
    <row r="25" spans="2:11" s="1" customFormat="1" ht="19.7" customHeight="1" x14ac:dyDescent="0.15">
      <c r="B25" s="9">
        <v>15</v>
      </c>
      <c r="C25" s="2" t="s">
        <v>26</v>
      </c>
      <c r="D25" s="9">
        <v>40</v>
      </c>
      <c r="E25" s="9">
        <v>18</v>
      </c>
      <c r="F25" s="16">
        <f t="shared" si="0"/>
        <v>0.95364683223517455</v>
      </c>
      <c r="G25" s="10">
        <v>40</v>
      </c>
      <c r="H25" s="2"/>
      <c r="I25" s="2"/>
      <c r="J25" s="9"/>
      <c r="K25" s="17" t="str">
        <f t="shared" si="1"/>
        <v/>
      </c>
    </row>
    <row r="26" spans="2:11" s="1" customFormat="1" ht="19.7" customHeight="1" x14ac:dyDescent="0.15">
      <c r="B26" s="9">
        <v>16</v>
      </c>
      <c r="C26" s="2" t="s">
        <v>27</v>
      </c>
      <c r="D26" s="9">
        <v>28</v>
      </c>
      <c r="E26" s="9">
        <v>14</v>
      </c>
      <c r="F26" s="16">
        <f t="shared" si="0"/>
        <v>0.37847560002238056</v>
      </c>
      <c r="G26" s="11">
        <v>41</v>
      </c>
      <c r="H26" s="2"/>
      <c r="I26" s="2"/>
      <c r="J26" s="9"/>
      <c r="K26" s="17" t="str">
        <f t="shared" si="1"/>
        <v/>
      </c>
    </row>
    <row r="27" spans="2:11" s="1" customFormat="1" ht="19.7" customHeight="1" x14ac:dyDescent="0.15">
      <c r="B27" s="9">
        <v>17</v>
      </c>
      <c r="C27" s="2"/>
      <c r="D27" s="9"/>
      <c r="E27" s="9"/>
      <c r="F27" s="16" t="str">
        <f t="shared" ref="F27:F35" si="2">IFERROR(10^(-5+0.673278+1.726305*LOG(D27)+1.227196*LOG(E27)),"")</f>
        <v/>
      </c>
      <c r="G27" s="10">
        <v>42</v>
      </c>
      <c r="H27" s="2"/>
      <c r="I27" s="2"/>
      <c r="J27" s="9"/>
      <c r="K27" s="17" t="str">
        <f t="shared" si="1"/>
        <v/>
      </c>
    </row>
    <row r="28" spans="2:11" s="1" customFormat="1" ht="19.7" customHeight="1" x14ac:dyDescent="0.15">
      <c r="B28" s="9">
        <v>18</v>
      </c>
      <c r="C28" s="2"/>
      <c r="D28" s="9"/>
      <c r="E28" s="9"/>
      <c r="F28" s="16" t="str">
        <f t="shared" si="2"/>
        <v/>
      </c>
      <c r="G28" s="11">
        <v>43</v>
      </c>
      <c r="H28" s="2"/>
      <c r="I28" s="2"/>
      <c r="J28" s="9"/>
      <c r="K28" s="17" t="str">
        <f t="shared" si="1"/>
        <v/>
      </c>
    </row>
    <row r="29" spans="2:11" s="1" customFormat="1" ht="19.7" customHeight="1" x14ac:dyDescent="0.15">
      <c r="B29" s="9">
        <v>19</v>
      </c>
      <c r="C29" s="2"/>
      <c r="D29" s="9"/>
      <c r="E29" s="9"/>
      <c r="F29" s="16" t="str">
        <f t="shared" si="2"/>
        <v/>
      </c>
      <c r="G29" s="10">
        <v>44</v>
      </c>
      <c r="H29" s="2"/>
      <c r="I29" s="2"/>
      <c r="J29" s="9"/>
      <c r="K29" s="17" t="str">
        <f t="shared" si="1"/>
        <v/>
      </c>
    </row>
    <row r="30" spans="2:11" s="1" customFormat="1" ht="19.7" customHeight="1" x14ac:dyDescent="0.15">
      <c r="B30" s="9">
        <v>20</v>
      </c>
      <c r="C30" s="2"/>
      <c r="D30" s="9"/>
      <c r="E30" s="9"/>
      <c r="F30" s="16" t="str">
        <f t="shared" si="2"/>
        <v/>
      </c>
      <c r="G30" s="11">
        <v>45</v>
      </c>
      <c r="H30" s="2"/>
      <c r="I30" s="2"/>
      <c r="J30" s="9"/>
      <c r="K30" s="17" t="str">
        <f t="shared" si="1"/>
        <v/>
      </c>
    </row>
    <row r="31" spans="2:11" s="1" customFormat="1" ht="19.7" customHeight="1" x14ac:dyDescent="0.15">
      <c r="B31" s="9">
        <v>21</v>
      </c>
      <c r="C31" s="2"/>
      <c r="D31" s="9"/>
      <c r="E31" s="9"/>
      <c r="F31" s="16" t="str">
        <f t="shared" si="2"/>
        <v/>
      </c>
      <c r="G31" s="10">
        <v>46</v>
      </c>
      <c r="H31" s="2"/>
      <c r="I31" s="2"/>
      <c r="J31" s="9"/>
      <c r="K31" s="17" t="str">
        <f t="shared" si="1"/>
        <v/>
      </c>
    </row>
    <row r="32" spans="2:11" s="1" customFormat="1" ht="19.7" customHeight="1" x14ac:dyDescent="0.15">
      <c r="B32" s="9">
        <v>22</v>
      </c>
      <c r="C32" s="2"/>
      <c r="D32" s="9"/>
      <c r="E32" s="9"/>
      <c r="F32" s="16" t="str">
        <f t="shared" si="2"/>
        <v/>
      </c>
      <c r="G32" s="11">
        <v>47</v>
      </c>
      <c r="H32" s="2"/>
      <c r="I32" s="2"/>
      <c r="J32" s="9"/>
      <c r="K32" s="17" t="str">
        <f t="shared" si="1"/>
        <v/>
      </c>
    </row>
    <row r="33" spans="2:11" s="1" customFormat="1" ht="19.7" customHeight="1" x14ac:dyDescent="0.15">
      <c r="B33" s="9">
        <v>23</v>
      </c>
      <c r="C33" s="2"/>
      <c r="D33" s="9"/>
      <c r="E33" s="9"/>
      <c r="F33" s="16" t="str">
        <f t="shared" si="2"/>
        <v/>
      </c>
      <c r="G33" s="10">
        <v>48</v>
      </c>
      <c r="H33" s="2"/>
      <c r="I33" s="2"/>
      <c r="J33" s="9"/>
      <c r="K33" s="17" t="str">
        <f t="shared" si="1"/>
        <v/>
      </c>
    </row>
    <row r="34" spans="2:11" s="1" customFormat="1" ht="19.7" customHeight="1" x14ac:dyDescent="0.15">
      <c r="B34" s="9">
        <v>24</v>
      </c>
      <c r="C34" s="2"/>
      <c r="D34" s="9"/>
      <c r="E34" s="9"/>
      <c r="F34" s="16" t="str">
        <f t="shared" si="2"/>
        <v/>
      </c>
      <c r="G34" s="11">
        <v>49</v>
      </c>
      <c r="H34" s="2"/>
      <c r="I34" s="2"/>
      <c r="J34" s="9"/>
      <c r="K34" s="17" t="str">
        <f t="shared" si="1"/>
        <v/>
      </c>
    </row>
    <row r="35" spans="2:11" s="1" customFormat="1" ht="19.7" customHeight="1" x14ac:dyDescent="0.15">
      <c r="B35" s="9">
        <v>25</v>
      </c>
      <c r="C35" s="2"/>
      <c r="D35" s="9"/>
      <c r="E35" s="9"/>
      <c r="F35" s="16" t="str">
        <f t="shared" si="2"/>
        <v/>
      </c>
      <c r="G35" s="10">
        <v>50</v>
      </c>
      <c r="H35" s="2"/>
      <c r="I35" s="2"/>
      <c r="J35" s="9"/>
      <c r="K35" s="17" t="str">
        <f t="shared" si="1"/>
        <v/>
      </c>
    </row>
    <row r="36" spans="2:11" ht="8.25" customHeight="1" x14ac:dyDescent="0.15"/>
    <row r="37" spans="2:11" ht="19.7" customHeight="1" x14ac:dyDescent="0.15">
      <c r="B37" s="33" t="s">
        <v>20</v>
      </c>
      <c r="C37" s="34"/>
      <c r="D37" s="34"/>
      <c r="E37" s="34"/>
      <c r="F37" s="35"/>
      <c r="G37" s="21" t="s">
        <v>8</v>
      </c>
      <c r="H37" s="21"/>
      <c r="I37" s="21"/>
      <c r="J37" s="12">
        <f>COUNT(E11:E35,J11:J35)</f>
        <v>16</v>
      </c>
      <c r="K37" s="14" t="s">
        <v>12</v>
      </c>
    </row>
    <row r="38" spans="2:11" ht="19.7" customHeight="1" x14ac:dyDescent="0.15">
      <c r="B38" s="36"/>
      <c r="C38" s="37"/>
      <c r="D38" s="37"/>
      <c r="E38" s="37"/>
      <c r="F38" s="38"/>
      <c r="G38" s="21" t="s">
        <v>16</v>
      </c>
      <c r="H38" s="21"/>
      <c r="I38" s="21"/>
      <c r="J38" s="12">
        <f>IFERROR(AVERAGE(E11:E35,J11:J35),"")</f>
        <v>16.6875</v>
      </c>
      <c r="K38" s="14" t="s">
        <v>17</v>
      </c>
    </row>
    <row r="39" spans="2:11" ht="19.7" customHeight="1" x14ac:dyDescent="0.15">
      <c r="B39" s="36"/>
      <c r="C39" s="37"/>
      <c r="D39" s="37"/>
      <c r="E39" s="37"/>
      <c r="F39" s="38"/>
      <c r="G39" s="21" t="s">
        <v>9</v>
      </c>
      <c r="H39" s="21"/>
      <c r="I39" s="21"/>
      <c r="J39" s="12">
        <f>IFERROR(SQRT(I7/J37)/J38*100,"")</f>
        <v>14.981273408239701</v>
      </c>
      <c r="K39" s="15"/>
    </row>
    <row r="40" spans="2:11" ht="19.7" customHeight="1" x14ac:dyDescent="0.15">
      <c r="B40" s="36"/>
      <c r="C40" s="37"/>
      <c r="D40" s="37"/>
      <c r="E40" s="37"/>
      <c r="F40" s="38"/>
      <c r="G40" s="21" t="s">
        <v>10</v>
      </c>
      <c r="H40" s="21"/>
      <c r="I40" s="21"/>
      <c r="J40" s="18">
        <f>IFERROR(AVERAGE(F11:F35,K11:K35),"")</f>
        <v>0.82976168491438285</v>
      </c>
      <c r="K40" s="14" t="s">
        <v>13</v>
      </c>
    </row>
    <row r="41" spans="2:11" ht="19.7" customHeight="1" x14ac:dyDescent="0.15">
      <c r="B41" s="36"/>
      <c r="C41" s="37"/>
      <c r="D41" s="37"/>
      <c r="E41" s="37"/>
      <c r="F41" s="38"/>
      <c r="G41" s="21" t="s">
        <v>18</v>
      </c>
      <c r="H41" s="21"/>
      <c r="I41" s="21"/>
      <c r="J41" s="18">
        <f>SUM(F11:F35,K11:K35)</f>
        <v>13.276186958630126</v>
      </c>
      <c r="K41" s="14" t="s">
        <v>13</v>
      </c>
    </row>
    <row r="42" spans="2:11" ht="19.7" customHeight="1" x14ac:dyDescent="0.15">
      <c r="B42" s="39"/>
      <c r="C42" s="40"/>
      <c r="D42" s="40"/>
      <c r="E42" s="40"/>
      <c r="F42" s="41"/>
      <c r="G42" s="21" t="s">
        <v>11</v>
      </c>
      <c r="H42" s="21"/>
      <c r="I42" s="21"/>
      <c r="J42" s="18">
        <f>IFERROR(J41/I7*10^4,"")</f>
        <v>1327.6186958630126</v>
      </c>
      <c r="K42" s="14" t="s">
        <v>13</v>
      </c>
    </row>
    <row r="43" spans="2:11" ht="6" customHeight="1" x14ac:dyDescent="0.15"/>
  </sheetData>
  <mergeCells count="25">
    <mergeCell ref="B2:I2"/>
    <mergeCell ref="J2:J3"/>
    <mergeCell ref="K2:K3"/>
    <mergeCell ref="B3:I3"/>
    <mergeCell ref="B4:C4"/>
    <mergeCell ref="D4:K4"/>
    <mergeCell ref="B5:C5"/>
    <mergeCell ref="D5:K5"/>
    <mergeCell ref="B6:C6"/>
    <mergeCell ref="D6:K6"/>
    <mergeCell ref="B7:C7"/>
    <mergeCell ref="D7:F7"/>
    <mergeCell ref="G7:H7"/>
    <mergeCell ref="I7:J7"/>
    <mergeCell ref="G42:I42"/>
    <mergeCell ref="B8:C8"/>
    <mergeCell ref="D8:F8"/>
    <mergeCell ref="G8:H8"/>
    <mergeCell ref="I8:K8"/>
    <mergeCell ref="B37:F42"/>
    <mergeCell ref="G37:I37"/>
    <mergeCell ref="G38:I38"/>
    <mergeCell ref="G39:I39"/>
    <mergeCell ref="G40:I40"/>
    <mergeCell ref="G41:I41"/>
  </mergeCells>
  <phoneticPr fontId="1"/>
  <dataValidations count="1">
    <dataValidation type="list" allowBlank="1" showInputMessage="1" showErrorMessage="1" sqref="D6:K6" xr:uid="{1E20F809-1E6E-4E1B-96B7-9C86BDA0E159}">
      <formula1>#REF!</formula1>
    </dataValidation>
  </dataValidations>
  <pageMargins left="0.78740157480314965" right="0.78740157480314965" top="0.78740157480314965" bottom="0.78740157480314965" header="0" footer="0"/>
  <pageSetup paperSize="9" scale="98" orientation="portrait" r:id="rId1"/>
  <headerFooter>
    <oddFooter>&amp;L※立木幹材積の計算には以下の式を利用。
logV = - 5 + 0.673278 + 1.726305 * logD + 1.227196 * logH</oddFooter>
  </headerFooter>
  <colBreaks count="1" manualBreakCount="1">
    <brk id="12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調査票（入力例）</vt:lpstr>
      <vt:lpstr>調査票!Print_Area</vt:lpstr>
      <vt:lpstr>'調査票（入力例）'!Print_Area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2026-04-16T04:21:19Z</dcterms:modified>
</cp:coreProperties>
</file>