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実績報告\"/>
    </mc:Choice>
  </mc:AlternateContent>
  <xr:revisionPtr revIDLastSave="0" documentId="13_ncr:1_{57DD1F3C-2EA2-41A9-BC51-B2C22F0E34BB}" xr6:coauthVersionLast="47" xr6:coauthVersionMax="47" xr10:uidLastSave="{00000000-0000-0000-0000-000000000000}"/>
  <bookViews>
    <workbookView xWindow="390" yWindow="390" windowWidth="28305" windowHeight="15435" activeTab="3" xr2:uid="{00000000-000D-0000-FFFF-FFFF00000000}"/>
  </bookViews>
  <sheets>
    <sheet name="金銭出納簿 " sheetId="8" r:id="rId1"/>
    <sheet name="金銭出納簿（記入例）  " sheetId="17" r:id="rId2"/>
    <sheet name="区分別計算表" sheetId="14" r:id="rId3"/>
    <sheet name="区分別計算表（記入例）" sheetId="13" r:id="rId4"/>
  </sheets>
  <definedNames>
    <definedName name="_xlnm.Print_Area" localSheetId="1">'金銭出納簿（記入例）  '!$A$1:$N$32</definedName>
    <definedName name="_xlnm.Print_Titles" localSheetId="0">'金銭出納簿 '!$1:$6</definedName>
    <definedName name="_xlnm.Print_Titles" localSheetId="1">'金銭出納簿（記入例）  '!$1:$6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4" l="1"/>
  <c r="O12" i="13" l="1"/>
  <c r="G21" i="14"/>
  <c r="H16" i="14"/>
  <c r="H17" i="14" s="1"/>
  <c r="H15" i="14"/>
  <c r="H14" i="14"/>
  <c r="H13" i="14"/>
  <c r="G17" i="14"/>
  <c r="F17" i="14"/>
  <c r="E17" i="14"/>
  <c r="N9" i="14"/>
  <c r="P9" i="14" s="1"/>
  <c r="Q9" i="14" s="1"/>
  <c r="N8" i="14"/>
  <c r="P8" i="14" s="1"/>
  <c r="Q8" i="14" s="1"/>
  <c r="N7" i="14"/>
  <c r="P7" i="14" s="1"/>
  <c r="Q7" i="14" s="1"/>
  <c r="N6" i="14"/>
  <c r="P6" i="14" s="1"/>
  <c r="Q6" i="14" s="1"/>
  <c r="O10" i="14"/>
  <c r="O21" i="14" s="1"/>
  <c r="M10" i="14"/>
  <c r="G10" i="14"/>
  <c r="F21" i="14"/>
  <c r="I12" i="13"/>
  <c r="G12" i="13"/>
  <c r="N7" i="13"/>
  <c r="P7" i="13" s="1"/>
  <c r="Q7" i="13" s="1"/>
  <c r="H16" i="13"/>
  <c r="E10" i="14"/>
  <c r="E21" i="14" s="1"/>
  <c r="H18" i="13"/>
  <c r="H17" i="13"/>
  <c r="M12" i="13"/>
  <c r="L12" i="13"/>
  <c r="K12" i="13"/>
  <c r="J12" i="13"/>
  <c r="H12" i="13"/>
  <c r="N11" i="13"/>
  <c r="P11" i="13" s="1"/>
  <c r="N10" i="13"/>
  <c r="P10" i="13" s="1"/>
  <c r="Q10" i="13" s="1"/>
  <c r="N9" i="13"/>
  <c r="P9" i="13" s="1"/>
  <c r="Q9" i="13" s="1"/>
  <c r="N8" i="13"/>
  <c r="P8" i="13" s="1"/>
  <c r="Q8" i="13" s="1"/>
  <c r="P12" i="13" l="1"/>
  <c r="F31" i="17"/>
  <c r="K31" i="17" l="1"/>
  <c r="J31" i="17"/>
  <c r="I31" i="17"/>
  <c r="H31" i="17"/>
  <c r="G31" i="17"/>
  <c r="D31" i="17"/>
  <c r="G32" i="17" l="1"/>
  <c r="E19" i="13" l="1"/>
  <c r="O23" i="13"/>
  <c r="M23" i="13"/>
  <c r="L23" i="13"/>
  <c r="K23" i="13"/>
  <c r="J23" i="13"/>
  <c r="I23" i="13"/>
  <c r="H23" i="13"/>
  <c r="G23" i="13"/>
  <c r="E11" i="13"/>
  <c r="E12" i="13" l="1"/>
  <c r="E23" i="13" s="1"/>
  <c r="Q11" i="13"/>
  <c r="Q12" i="13" s="1"/>
  <c r="G19" i="13"/>
  <c r="P23" i="13" s="1"/>
  <c r="H5" i="14"/>
  <c r="P21" i="14"/>
  <c r="F12" i="13"/>
  <c r="H19" i="13"/>
  <c r="F23" i="13" l="1"/>
  <c r="N23" i="13" s="1"/>
  <c r="Q23" i="13" s="1"/>
  <c r="R23" i="13" s="1"/>
  <c r="N12" i="13"/>
  <c r="H10" i="14"/>
  <c r="I5" i="14"/>
  <c r="I10" i="14" s="1"/>
  <c r="I21" i="14" s="1"/>
  <c r="H21" i="14" l="1"/>
  <c r="J5" i="14"/>
  <c r="D29" i="8"/>
  <c r="G29" i="8"/>
  <c r="H29" i="8"/>
  <c r="I29" i="8"/>
  <c r="J29" i="8"/>
  <c r="K29" i="8"/>
  <c r="F29" i="8"/>
  <c r="J10" i="14" l="1"/>
  <c r="G30" i="8"/>
  <c r="K5" i="14"/>
  <c r="K10" i="14" s="1"/>
  <c r="J21" i="14" l="1"/>
  <c r="K21" i="14"/>
  <c r="L5" i="14"/>
  <c r="L10" i="14" l="1"/>
  <c r="N10" i="14" s="1"/>
  <c r="N5" i="14"/>
  <c r="P5" i="14" s="1"/>
  <c r="Q5" i="14" l="1"/>
  <c r="Q10" i="14" s="1"/>
  <c r="P10" i="14"/>
  <c r="L21" i="14"/>
  <c r="M21" i="14"/>
  <c r="N21" i="14" l="1"/>
  <c r="Q21" i="14" s="1"/>
  <c r="R21" i="14" s="1"/>
</calcChain>
</file>

<file path=xl/sharedStrings.xml><?xml version="1.0" encoding="utf-8"?>
<sst xmlns="http://schemas.openxmlformats.org/spreadsheetml/2006/main" count="237" uniqueCount="112">
  <si>
    <r>
      <rPr>
        <sz val="10"/>
        <rFont val="ＭＳ Ｐ明朝"/>
        <family val="1"/>
        <charset val="128"/>
      </rPr>
      <t>日付</t>
    </r>
    <rPh sb="0" eb="2">
      <t>ヒヅケ</t>
    </rPh>
    <phoneticPr fontId="5"/>
  </si>
  <si>
    <r>
      <rPr>
        <sz val="10"/>
        <rFont val="ＭＳ Ｐ明朝"/>
        <family val="1"/>
        <charset val="128"/>
      </rPr>
      <t>内容</t>
    </r>
    <rPh sb="0" eb="2">
      <t>ナイヨウ</t>
    </rPh>
    <phoneticPr fontId="5"/>
  </si>
  <si>
    <r>
      <rPr>
        <sz val="10"/>
        <rFont val="ＭＳ Ｐ明朝"/>
        <family val="1"/>
        <charset val="128"/>
      </rPr>
      <t>支出（円）</t>
    </r>
    <rPh sb="0" eb="2">
      <t>シシュツ</t>
    </rPh>
    <rPh sb="3" eb="4">
      <t>エン</t>
    </rPh>
    <phoneticPr fontId="5"/>
  </si>
  <si>
    <r>
      <rPr>
        <sz val="9"/>
        <rFont val="ＭＳ Ｐ明朝"/>
        <family val="1"/>
        <charset val="128"/>
      </rPr>
      <t>資機材購入費のうち交付金充当額</t>
    </r>
    <rPh sb="0" eb="3">
      <t>シキザイ</t>
    </rPh>
    <rPh sb="3" eb="5">
      <t>コウニュウ</t>
    </rPh>
    <rPh sb="5" eb="6">
      <t>ヒ</t>
    </rPh>
    <rPh sb="9" eb="12">
      <t>コウフキン</t>
    </rPh>
    <rPh sb="12" eb="14">
      <t>ジュウトウ</t>
    </rPh>
    <rPh sb="14" eb="15">
      <t>ガク</t>
    </rPh>
    <phoneticPr fontId="5"/>
  </si>
  <si>
    <r>
      <rPr>
        <sz val="10"/>
        <rFont val="ＭＳ Ｐ明朝"/>
        <family val="1"/>
        <charset val="128"/>
      </rPr>
      <t>活動
実施日</t>
    </r>
    <rPh sb="0" eb="2">
      <t>カツドウ</t>
    </rPh>
    <rPh sb="3" eb="5">
      <t>ジッシ</t>
    </rPh>
    <rPh sb="5" eb="6">
      <t>ヒ</t>
    </rPh>
    <phoneticPr fontId="5"/>
  </si>
  <si>
    <r>
      <rPr>
        <sz val="10"/>
        <rFont val="ＭＳ Ｐ明朝"/>
        <family val="1"/>
        <charset val="128"/>
      </rPr>
      <t>備考（財産の保管場所等）</t>
    </r>
    <rPh sb="0" eb="2">
      <t>ビコウ</t>
    </rPh>
    <rPh sb="3" eb="5">
      <t>ザイサン</t>
    </rPh>
    <rPh sb="6" eb="8">
      <t>ホカン</t>
    </rPh>
    <rPh sb="8" eb="10">
      <t>バショ</t>
    </rPh>
    <rPh sb="10" eb="11">
      <t>ナド</t>
    </rPh>
    <phoneticPr fontId="5"/>
  </si>
  <si>
    <r>
      <rPr>
        <sz val="10"/>
        <rFont val="ＭＳ Ｐ明朝"/>
        <family val="1"/>
        <charset val="128"/>
      </rPr>
      <t>人件費</t>
    </r>
    <rPh sb="0" eb="3">
      <t>ジンケンヒ</t>
    </rPh>
    <phoneticPr fontId="5"/>
  </si>
  <si>
    <r>
      <rPr>
        <sz val="10"/>
        <rFont val="ＭＳ Ｐ明朝"/>
        <family val="1"/>
        <charset val="128"/>
      </rPr>
      <t>委託費</t>
    </r>
    <rPh sb="0" eb="2">
      <t>イタク</t>
    </rPh>
    <rPh sb="2" eb="3">
      <t>ヒ</t>
    </rPh>
    <phoneticPr fontId="5"/>
  </si>
  <si>
    <r>
      <rPr>
        <sz val="10"/>
        <rFont val="ＭＳ Ｐ明朝"/>
        <family val="1"/>
        <charset val="128"/>
      </rPr>
      <t>その他</t>
    </r>
    <rPh sb="2" eb="3">
      <t>タ</t>
    </rPh>
    <phoneticPr fontId="5"/>
  </si>
  <si>
    <t>資機材の
購入額</t>
    <rPh sb="0" eb="1">
      <t>シ</t>
    </rPh>
    <rPh sb="1" eb="3">
      <t>キザイ</t>
    </rPh>
    <rPh sb="5" eb="7">
      <t>コウニュウ</t>
    </rPh>
    <rPh sb="7" eb="8">
      <t>ガク</t>
    </rPh>
    <phoneticPr fontId="5"/>
  </si>
  <si>
    <t>②</t>
    <phoneticPr fontId="5"/>
  </si>
  <si>
    <t>金額（円）</t>
    <rPh sb="0" eb="2">
      <t>キンガク</t>
    </rPh>
    <rPh sb="3" eb="4">
      <t>エン</t>
    </rPh>
    <phoneticPr fontId="5"/>
  </si>
  <si>
    <t>領収書
番号</t>
    <rPh sb="0" eb="3">
      <t>リョウシュウショ</t>
    </rPh>
    <rPh sb="4" eb="6">
      <t>バンゴウ</t>
    </rPh>
    <phoneticPr fontId="5"/>
  </si>
  <si>
    <t>③</t>
    <phoneticPr fontId="5"/>
  </si>
  <si>
    <t>山田一郎</t>
    <rPh sb="0" eb="2">
      <t>ヤマダ</t>
    </rPh>
    <rPh sb="2" eb="4">
      <t>イチロウ</t>
    </rPh>
    <phoneticPr fontId="5"/>
  </si>
  <si>
    <t>〃</t>
    <phoneticPr fontId="5"/>
  </si>
  <si>
    <t>人件費　　7月　　3名分</t>
    <rPh sb="0" eb="3">
      <t>ジンケンヒ</t>
    </rPh>
    <rPh sb="6" eb="7">
      <t>ガツ</t>
    </rPh>
    <rPh sb="10" eb="11">
      <t>メイ</t>
    </rPh>
    <rPh sb="11" eb="12">
      <t>ブン</t>
    </rPh>
    <phoneticPr fontId="5"/>
  </si>
  <si>
    <t>活動組織</t>
    <rPh sb="0" eb="2">
      <t>カツドウ</t>
    </rPh>
    <rPh sb="2" eb="4">
      <t>ソシキ</t>
    </rPh>
    <phoneticPr fontId="5"/>
  </si>
  <si>
    <t>人件費　　9月　　　3名分</t>
    <rPh sb="0" eb="3">
      <t>ジンケンヒ</t>
    </rPh>
    <rPh sb="6" eb="7">
      <t>ガツ</t>
    </rPh>
    <rPh sb="11" eb="12">
      <t>メイ</t>
    </rPh>
    <rPh sb="12" eb="13">
      <t>ブン</t>
    </rPh>
    <phoneticPr fontId="5"/>
  </si>
  <si>
    <t>人件費　　9月　　　5名分</t>
    <rPh sb="0" eb="3">
      <t>ジンケンヒ</t>
    </rPh>
    <rPh sb="6" eb="7">
      <t>ガツ</t>
    </rPh>
    <rPh sb="11" eb="12">
      <t>メイ</t>
    </rPh>
    <rPh sb="12" eb="13">
      <t>ブン</t>
    </rPh>
    <phoneticPr fontId="5"/>
  </si>
  <si>
    <r>
      <rPr>
        <sz val="10"/>
        <rFont val="ＭＳ Ｐ明朝"/>
        <family val="1"/>
        <charset val="128"/>
      </rPr>
      <t>人件費　</t>
    </r>
    <r>
      <rPr>
        <sz val="10"/>
        <rFont val="Century"/>
        <family val="1"/>
      </rPr>
      <t>10</t>
    </r>
    <r>
      <rPr>
        <sz val="10"/>
        <rFont val="ＭＳ Ｐ明朝"/>
        <family val="1"/>
        <charset val="128"/>
      </rPr>
      <t>月　</t>
    </r>
    <r>
      <rPr>
        <sz val="10"/>
        <rFont val="Century"/>
        <family val="1"/>
      </rPr>
      <t>6</t>
    </r>
    <r>
      <rPr>
        <sz val="10"/>
        <rFont val="ＭＳ Ｐ明朝"/>
        <family val="1"/>
        <charset val="128"/>
      </rPr>
      <t>名分</t>
    </r>
    <rPh sb="0" eb="3">
      <t>ジンケンヒ</t>
    </rPh>
    <rPh sb="6" eb="7">
      <t>ガツ</t>
    </rPh>
    <rPh sb="9" eb="10">
      <t>メイ</t>
    </rPh>
    <rPh sb="10" eb="11">
      <t>ブン</t>
    </rPh>
    <phoneticPr fontId="5"/>
  </si>
  <si>
    <t>予定　精算払い受け取り</t>
    <rPh sb="0" eb="2">
      <t>ヨテイ</t>
    </rPh>
    <rPh sb="3" eb="5">
      <t>セイサン</t>
    </rPh>
    <rPh sb="5" eb="6">
      <t>ハラ</t>
    </rPh>
    <rPh sb="7" eb="8">
      <t>ウ</t>
    </rPh>
    <rPh sb="9" eb="10">
      <t>ト</t>
    </rPh>
    <phoneticPr fontId="5"/>
  </si>
  <si>
    <t>予定　立替返還</t>
    <rPh sb="0" eb="2">
      <t>ヨテイ</t>
    </rPh>
    <rPh sb="3" eb="5">
      <t>タテカエ</t>
    </rPh>
    <rPh sb="5" eb="7">
      <t>ヘンカン</t>
    </rPh>
    <phoneticPr fontId="5"/>
  </si>
  <si>
    <t>合計</t>
    <rPh sb="0" eb="1">
      <t>ゴウ</t>
    </rPh>
    <rPh sb="1" eb="2">
      <t>ケイ</t>
    </rPh>
    <phoneticPr fontId="5"/>
  </si>
  <si>
    <t>活動組織</t>
    <rPh sb="0" eb="4">
      <t>カツドウソシキ</t>
    </rPh>
    <phoneticPr fontId="5"/>
  </si>
  <si>
    <t>金額（円）</t>
    <rPh sb="0" eb="2">
      <t>キンガク</t>
    </rPh>
    <rPh sb="3" eb="4">
      <t>エン</t>
    </rPh>
    <phoneticPr fontId="5"/>
  </si>
  <si>
    <t>①</t>
    <phoneticPr fontId="5"/>
  </si>
  <si>
    <t>⑤</t>
    <phoneticPr fontId="5"/>
  </si>
  <si>
    <r>
      <rPr>
        <sz val="10"/>
        <rFont val="ＭＳ Ｐ明朝"/>
        <family val="1"/>
        <charset val="128"/>
      </rPr>
      <t>人件費　　</t>
    </r>
    <r>
      <rPr>
        <sz val="10"/>
        <rFont val="Century"/>
        <family val="1"/>
      </rPr>
      <t>7</t>
    </r>
    <r>
      <rPr>
        <sz val="10"/>
        <rFont val="ＭＳ Ｐ明朝"/>
        <family val="1"/>
        <charset val="128"/>
      </rPr>
      <t>月　　3名分</t>
    </r>
    <r>
      <rPr>
        <sz val="11"/>
        <color theme="1"/>
        <rFont val="ＭＳ Ｐゴシック"/>
        <family val="2"/>
        <charset val="128"/>
        <scheme val="minor"/>
      </rPr>
      <t/>
    </r>
    <rPh sb="0" eb="3">
      <t>ジンケンヒ</t>
    </rPh>
    <rPh sb="6" eb="7">
      <t>ガツ</t>
    </rPh>
    <rPh sb="10" eb="11">
      <t>メイ</t>
    </rPh>
    <rPh sb="11" eb="12">
      <t>ブン</t>
    </rPh>
    <phoneticPr fontId="5"/>
  </si>
  <si>
    <t>交付金</t>
    <rPh sb="0" eb="3">
      <t>コウフキン</t>
    </rPh>
    <phoneticPr fontId="5"/>
  </si>
  <si>
    <t>④</t>
    <phoneticPr fontId="5"/>
  </si>
  <si>
    <t>機能強化</t>
    <rPh sb="0" eb="2">
      <t>キノウ</t>
    </rPh>
    <rPh sb="2" eb="4">
      <t>キョウカ</t>
    </rPh>
    <phoneticPr fontId="5"/>
  </si>
  <si>
    <t>支出計</t>
    <rPh sb="0" eb="2">
      <t>シシュツ</t>
    </rPh>
    <rPh sb="2" eb="3">
      <t>ケイ</t>
    </rPh>
    <phoneticPr fontId="5"/>
  </si>
  <si>
    <t>人件費</t>
    <rPh sb="0" eb="3">
      <t>ジンケンヒ</t>
    </rPh>
    <phoneticPr fontId="5"/>
  </si>
  <si>
    <t>自己負担金</t>
    <rPh sb="0" eb="2">
      <t>ジコ</t>
    </rPh>
    <rPh sb="2" eb="4">
      <t>フタン</t>
    </rPh>
    <rPh sb="4" eb="5">
      <t>キン</t>
    </rPh>
    <phoneticPr fontId="5"/>
  </si>
  <si>
    <t>資機材</t>
    <rPh sb="0" eb="3">
      <t>シキザイ</t>
    </rPh>
    <phoneticPr fontId="5"/>
  </si>
  <si>
    <t>チェーンソー</t>
    <phoneticPr fontId="5"/>
  </si>
  <si>
    <t>刈払い機</t>
    <rPh sb="0" eb="1">
      <t>カリ</t>
    </rPh>
    <rPh sb="1" eb="2">
      <t>ハラ</t>
    </rPh>
    <rPh sb="3" eb="4">
      <t>キ</t>
    </rPh>
    <phoneticPr fontId="5"/>
  </si>
  <si>
    <t>台数</t>
    <rPh sb="0" eb="2">
      <t>ダイスウ</t>
    </rPh>
    <phoneticPr fontId="5"/>
  </si>
  <si>
    <t>小計</t>
    <rPh sb="0" eb="1">
      <t>ショウ</t>
    </rPh>
    <rPh sb="1" eb="2">
      <t>ケイ</t>
    </rPh>
    <phoneticPr fontId="5"/>
  </si>
  <si>
    <t>総事業費</t>
    <rPh sb="0" eb="4">
      <t>ソウジギョウヒ</t>
    </rPh>
    <phoneticPr fontId="5"/>
  </si>
  <si>
    <t>合　計</t>
    <rPh sb="0" eb="1">
      <t>ゴウ</t>
    </rPh>
    <rPh sb="2" eb="3">
      <t>ケイ</t>
    </rPh>
    <phoneticPr fontId="5"/>
  </si>
  <si>
    <r>
      <rPr>
        <sz val="10"/>
        <rFont val="ＭＳ Ｐ明朝"/>
        <family val="1"/>
        <charset val="128"/>
      </rPr>
      <t>人件費　</t>
    </r>
    <r>
      <rPr>
        <sz val="10"/>
        <rFont val="Century"/>
        <family val="1"/>
      </rPr>
      <t>10</t>
    </r>
    <r>
      <rPr>
        <sz val="10"/>
        <rFont val="ＭＳ Ｐ明朝"/>
        <family val="1"/>
        <charset val="128"/>
      </rPr>
      <t>月　6名分</t>
    </r>
    <rPh sb="0" eb="3">
      <t>ジンケンヒ</t>
    </rPh>
    <rPh sb="6" eb="7">
      <t>ガツ</t>
    </rPh>
    <rPh sb="9" eb="10">
      <t>メイ</t>
    </rPh>
    <rPh sb="10" eb="11">
      <t>ブン</t>
    </rPh>
    <phoneticPr fontId="5"/>
  </si>
  <si>
    <t>　　　　　　　　　　〃</t>
    <phoneticPr fontId="5"/>
  </si>
  <si>
    <t>人件費　　7月分　　5名分</t>
    <rPh sb="0" eb="3">
      <t>ジンケンヒ</t>
    </rPh>
    <rPh sb="6" eb="7">
      <t>ガツ</t>
    </rPh>
    <rPh sb="7" eb="8">
      <t>ブン</t>
    </rPh>
    <rPh sb="11" eb="12">
      <t>メイ</t>
    </rPh>
    <rPh sb="12" eb="13">
      <t>ブン</t>
    </rPh>
    <phoneticPr fontId="5"/>
  </si>
  <si>
    <t>人件費　10月　3名分</t>
    <rPh sb="0" eb="3">
      <t>ジンケンヒ</t>
    </rPh>
    <rPh sb="6" eb="7">
      <t>ガツ</t>
    </rPh>
    <rPh sb="9" eb="10">
      <t>メイ</t>
    </rPh>
    <rPh sb="10" eb="11">
      <t>ブン</t>
    </rPh>
    <phoneticPr fontId="5"/>
  </si>
  <si>
    <t>施業　面積</t>
    <rPh sb="0" eb="2">
      <t>セギョウ</t>
    </rPh>
    <rPh sb="3" eb="5">
      <t>メンセキ</t>
    </rPh>
    <phoneticPr fontId="5"/>
  </si>
  <si>
    <t>計</t>
    <rPh sb="0" eb="1">
      <t>ケイ</t>
    </rPh>
    <phoneticPr fontId="5"/>
  </si>
  <si>
    <t>6月</t>
    <rPh sb="1" eb="2">
      <t>ガツ</t>
    </rPh>
    <phoneticPr fontId="5"/>
  </si>
  <si>
    <t>7月</t>
  </si>
  <si>
    <t>8月</t>
  </si>
  <si>
    <t>9月</t>
  </si>
  <si>
    <t>10月</t>
  </si>
  <si>
    <t>11月</t>
  </si>
  <si>
    <t>12月</t>
  </si>
  <si>
    <t>1月</t>
  </si>
  <si>
    <t>1月</t>
    <rPh sb="1" eb="2">
      <t>ガツ</t>
    </rPh>
    <phoneticPr fontId="5"/>
  </si>
  <si>
    <t>資機材　　　本体価格</t>
    <rPh sb="0" eb="3">
      <t>シキザイ</t>
    </rPh>
    <rPh sb="6" eb="8">
      <t>ホンタイ</t>
    </rPh>
    <rPh sb="8" eb="10">
      <t>カカク</t>
    </rPh>
    <phoneticPr fontId="5"/>
  </si>
  <si>
    <t>自己負担金</t>
    <rPh sb="0" eb="4">
      <t>ジコフタン</t>
    </rPh>
    <rPh sb="4" eb="5">
      <t>キン</t>
    </rPh>
    <phoneticPr fontId="5"/>
  </si>
  <si>
    <t>自己　　　　負担額</t>
    <rPh sb="0" eb="2">
      <t>ジコ</t>
    </rPh>
    <rPh sb="6" eb="8">
      <t>フタン</t>
    </rPh>
    <rPh sb="8" eb="9">
      <t>ガク</t>
    </rPh>
    <phoneticPr fontId="5"/>
  </si>
  <si>
    <t>薪割機</t>
    <rPh sb="0" eb="1">
      <t>マキ</t>
    </rPh>
    <rPh sb="1" eb="2">
      <t>ワリ</t>
    </rPh>
    <rPh sb="2" eb="3">
      <t>キ</t>
    </rPh>
    <phoneticPr fontId="5"/>
  </si>
  <si>
    <r>
      <t>本体価格</t>
    </r>
    <r>
      <rPr>
        <sz val="8"/>
        <rFont val="ＭＳ Ｐゴシック"/>
        <family val="3"/>
        <charset val="128"/>
      </rPr>
      <t>（1台あたり）　　　</t>
    </r>
    <rPh sb="0" eb="2">
      <t>ホンタイ</t>
    </rPh>
    <rPh sb="2" eb="4">
      <t>カカク</t>
    </rPh>
    <rPh sb="6" eb="7">
      <t>ダイ</t>
    </rPh>
    <phoneticPr fontId="5"/>
  </si>
  <si>
    <t>③④</t>
    <phoneticPr fontId="5"/>
  </si>
  <si>
    <r>
      <rPr>
        <sz val="9"/>
        <rFont val="ＭＳ Ｐ明朝"/>
        <family val="1"/>
        <charset val="128"/>
      </rPr>
      <t>チェーンソー・刈払い機・薪割機購入</t>
    </r>
    <r>
      <rPr>
        <sz val="10"/>
        <rFont val="ＭＳ Ｐ明朝"/>
        <family val="1"/>
        <charset val="128"/>
      </rPr>
      <t>　</t>
    </r>
    <r>
      <rPr>
        <sz val="8"/>
        <rFont val="ＭＳ Ｐ明朝"/>
        <family val="1"/>
        <charset val="128"/>
      </rPr>
      <t>山田商会</t>
    </r>
    <rPh sb="7" eb="8">
      <t>カリ</t>
    </rPh>
    <rPh sb="8" eb="9">
      <t>ハラ</t>
    </rPh>
    <rPh sb="10" eb="11">
      <t>キ</t>
    </rPh>
    <rPh sb="12" eb="13">
      <t>マキ</t>
    </rPh>
    <rPh sb="13" eb="14">
      <t>ワリ</t>
    </rPh>
    <rPh sb="14" eb="15">
      <t>キ</t>
    </rPh>
    <rPh sb="15" eb="17">
      <t>コウニュウ</t>
    </rPh>
    <rPh sb="18" eb="20">
      <t>ヤマダ</t>
    </rPh>
    <rPh sb="20" eb="22">
      <t>ショウカイ</t>
    </rPh>
    <phoneticPr fontId="5"/>
  </si>
  <si>
    <r>
      <rPr>
        <sz val="10"/>
        <rFont val="ＭＳ Ｐ明朝"/>
        <family val="1"/>
        <charset val="128"/>
      </rPr>
      <t>人件費　</t>
    </r>
    <r>
      <rPr>
        <sz val="10"/>
        <rFont val="Century"/>
        <family val="1"/>
      </rPr>
      <t>10</t>
    </r>
    <r>
      <rPr>
        <sz val="10"/>
        <rFont val="ＭＳ Ｐ明朝"/>
        <family val="1"/>
        <charset val="128"/>
      </rPr>
      <t>月　3名分</t>
    </r>
    <rPh sb="0" eb="3">
      <t>ジンケンヒ</t>
    </rPh>
    <rPh sb="6" eb="7">
      <t>ガツ</t>
    </rPh>
    <rPh sb="9" eb="10">
      <t>メイ</t>
    </rPh>
    <rPh sb="10" eb="11">
      <t>ブン</t>
    </rPh>
    <phoneticPr fontId="5"/>
  </si>
  <si>
    <r>
      <t>本体価格</t>
    </r>
    <r>
      <rPr>
        <sz val="9"/>
        <rFont val="ＭＳ Ｐゴシック"/>
        <family val="3"/>
        <charset val="128"/>
      </rPr>
      <t>（1台あたり）</t>
    </r>
    <rPh sb="0" eb="2">
      <t>ホンタイ</t>
    </rPh>
    <rPh sb="2" eb="4">
      <t>カカク</t>
    </rPh>
    <rPh sb="6" eb="7">
      <t>ダイ</t>
    </rPh>
    <phoneticPr fontId="5"/>
  </si>
  <si>
    <t>のこぎり、替刃　　　山田商会</t>
    <rPh sb="5" eb="7">
      <t>カエバ</t>
    </rPh>
    <rPh sb="10" eb="12">
      <t>ヤマダ</t>
    </rPh>
    <rPh sb="12" eb="14">
      <t>ショウカイ</t>
    </rPh>
    <phoneticPr fontId="5"/>
  </si>
  <si>
    <t>山田一郎</t>
    <phoneticPr fontId="5"/>
  </si>
  <si>
    <t>　　　　　　〃</t>
    <phoneticPr fontId="5"/>
  </si>
  <si>
    <t>手袋、ヘルメット、安全靴　　井上商店</t>
    <rPh sb="0" eb="2">
      <t>テブクロ</t>
    </rPh>
    <rPh sb="9" eb="11">
      <t>アンゼン</t>
    </rPh>
    <rPh sb="11" eb="12">
      <t>クツ</t>
    </rPh>
    <rPh sb="14" eb="16">
      <t>イノウエ</t>
    </rPh>
    <rPh sb="16" eb="18">
      <t>ショウテン</t>
    </rPh>
    <phoneticPr fontId="5"/>
  </si>
  <si>
    <t>消耗品費等その他計</t>
    <rPh sb="0" eb="3">
      <t>ショウモウヒン</t>
    </rPh>
    <rPh sb="3" eb="4">
      <t>ヒ</t>
    </rPh>
    <rPh sb="4" eb="5">
      <t>トウ</t>
    </rPh>
    <rPh sb="7" eb="8">
      <t>タ</t>
    </rPh>
    <rPh sb="8" eb="9">
      <t>ケイ</t>
    </rPh>
    <phoneticPr fontId="5"/>
  </si>
  <si>
    <t>―</t>
    <phoneticPr fontId="5"/>
  </si>
  <si>
    <t>　上記資機材　活動組織自己負担金</t>
    <rPh sb="1" eb="3">
      <t>ジョウキ</t>
    </rPh>
    <rPh sb="3" eb="6">
      <t>シキザイ</t>
    </rPh>
    <rPh sb="7" eb="9">
      <t>カツドウ</t>
    </rPh>
    <rPh sb="9" eb="11">
      <t>ソシキ</t>
    </rPh>
    <rPh sb="11" eb="13">
      <t>ジコ</t>
    </rPh>
    <rPh sb="13" eb="15">
      <t>フタン</t>
    </rPh>
    <rPh sb="15" eb="16">
      <t>キン</t>
    </rPh>
    <phoneticPr fontId="5"/>
  </si>
  <si>
    <t>資機材　　　　自己負担金</t>
    <rPh sb="0" eb="3">
      <t>シキザイ</t>
    </rPh>
    <rPh sb="7" eb="9">
      <t>ジコ</t>
    </rPh>
    <rPh sb="9" eb="11">
      <t>フタン</t>
    </rPh>
    <rPh sb="11" eb="12">
      <t>キン</t>
    </rPh>
    <phoneticPr fontId="5"/>
  </si>
  <si>
    <t>立替者名・資機材自己負担金</t>
    <rPh sb="0" eb="2">
      <t>タテカエ</t>
    </rPh>
    <rPh sb="2" eb="3">
      <t>シャ</t>
    </rPh>
    <rPh sb="3" eb="4">
      <t>メイ</t>
    </rPh>
    <rPh sb="5" eb="8">
      <t>シキザイ</t>
    </rPh>
    <rPh sb="8" eb="10">
      <t>ジコ</t>
    </rPh>
    <rPh sb="10" eb="12">
      <t>フタン</t>
    </rPh>
    <rPh sb="12" eb="13">
      <t>キン</t>
    </rPh>
    <phoneticPr fontId="5"/>
  </si>
  <si>
    <t>総事業費</t>
    <rPh sb="0" eb="1">
      <t>ソウ</t>
    </rPh>
    <rPh sb="1" eb="4">
      <t>ジギョウヒ</t>
    </rPh>
    <phoneticPr fontId="5"/>
  </si>
  <si>
    <t>総事業費</t>
    <rPh sb="0" eb="4">
      <t>ソウジギョウヒ</t>
    </rPh>
    <phoneticPr fontId="5"/>
  </si>
  <si>
    <t>概算払い口座受け取り</t>
    <rPh sb="0" eb="2">
      <t>ガイサン</t>
    </rPh>
    <rPh sb="2" eb="3">
      <t>ハラ</t>
    </rPh>
    <rPh sb="4" eb="6">
      <t>コウザ</t>
    </rPh>
    <rPh sb="6" eb="7">
      <t>ウ</t>
    </rPh>
    <rPh sb="8" eb="9">
      <t>ト</t>
    </rPh>
    <phoneticPr fontId="5"/>
  </si>
  <si>
    <r>
      <t>口座引出　</t>
    </r>
    <r>
      <rPr>
        <sz val="10"/>
        <rFont val="Century"/>
        <family val="1"/>
      </rPr>
      <t>57,100</t>
    </r>
    <r>
      <rPr>
        <sz val="10"/>
        <rFont val="ＭＳ Ｐ明朝"/>
        <family val="1"/>
        <charset val="128"/>
      </rPr>
      <t>円　立替金返還</t>
    </r>
  </si>
  <si>
    <r>
      <t>　　　〃　　</t>
    </r>
    <r>
      <rPr>
        <sz val="10"/>
        <rFont val="Century"/>
        <family val="1"/>
      </rPr>
      <t>406,600</t>
    </r>
    <r>
      <rPr>
        <sz val="10"/>
        <rFont val="ＭＳ Ｐ明朝"/>
        <family val="1"/>
        <charset val="128"/>
      </rPr>
      <t>円　　　　　〃</t>
    </r>
  </si>
  <si>
    <t>⑥</t>
    <phoneticPr fontId="5"/>
  </si>
  <si>
    <r>
      <t>口座引出　</t>
    </r>
    <r>
      <rPr>
        <sz val="10"/>
        <rFont val="Century"/>
        <family val="1"/>
      </rPr>
      <t>9,300</t>
    </r>
    <r>
      <rPr>
        <sz val="10"/>
        <rFont val="ＭＳ Ｐ明朝"/>
        <family val="1"/>
        <charset val="128"/>
      </rPr>
      <t>円　　　　　　　　　　　　　　　　チェーンソー　替刃　　山田商会</t>
    </r>
    <phoneticPr fontId="5"/>
  </si>
  <si>
    <t>収入
(交付金のみ)
（円）</t>
    <rPh sb="0" eb="2">
      <t>シュウニュウ</t>
    </rPh>
    <rPh sb="4" eb="7">
      <t>コウフキン</t>
    </rPh>
    <rPh sb="12" eb="13">
      <t>エン</t>
    </rPh>
    <phoneticPr fontId="5"/>
  </si>
  <si>
    <t>予定</t>
    <rPh sb="0" eb="2">
      <t>ヨテイ</t>
    </rPh>
    <phoneticPr fontId="5"/>
  </si>
  <si>
    <t>精算払い受け取り</t>
    <rPh sb="0" eb="3">
      <t>セイサンバラ</t>
    </rPh>
    <rPh sb="4" eb="5">
      <t>ウ</t>
    </rPh>
    <rPh sb="6" eb="7">
      <t>ト</t>
    </rPh>
    <phoneticPr fontId="5"/>
  </si>
  <si>
    <t>立替返還</t>
    <rPh sb="0" eb="4">
      <t>タテカエヘンカン</t>
    </rPh>
    <phoneticPr fontId="5"/>
  </si>
  <si>
    <t>立替・自己資金入金・
資機材自己負担金</t>
    <rPh sb="0" eb="2">
      <t>タテカエ</t>
    </rPh>
    <rPh sb="3" eb="9">
      <t>ジコシキンニュウキン</t>
    </rPh>
    <rPh sb="11" eb="14">
      <t>シキザイ</t>
    </rPh>
    <rPh sb="14" eb="16">
      <t>ジコ</t>
    </rPh>
    <rPh sb="16" eb="18">
      <t>フタン</t>
    </rPh>
    <rPh sb="18" eb="19">
      <t>キン</t>
    </rPh>
    <phoneticPr fontId="5"/>
  </si>
  <si>
    <t>事務所倉庫</t>
    <rPh sb="0" eb="3">
      <t>ジムショ</t>
    </rPh>
    <rPh sb="3" eb="5">
      <t>ソウコ</t>
    </rPh>
    <phoneticPr fontId="5"/>
  </si>
  <si>
    <t>収入
(交付金のみ)
（円）</t>
    <rPh sb="0" eb="2">
      <t>シュウニュウ</t>
    </rPh>
    <rPh sb="12" eb="13">
      <t>エン</t>
    </rPh>
    <phoneticPr fontId="5"/>
  </si>
  <si>
    <t>１１月</t>
    <rPh sb="2" eb="3">
      <t>ガツ</t>
    </rPh>
    <phoneticPr fontId="5"/>
  </si>
  <si>
    <t>7月</t>
    <rPh sb="1" eb="2">
      <t>ツキ</t>
    </rPh>
    <phoneticPr fontId="5"/>
  </si>
  <si>
    <t>燃料（ガソリン、軽油）　JA葉山</t>
    <rPh sb="0" eb="2">
      <t>ネンリョウ</t>
    </rPh>
    <rPh sb="8" eb="10">
      <t>ケイユ</t>
    </rPh>
    <rPh sb="14" eb="16">
      <t>ハヤマ</t>
    </rPh>
    <phoneticPr fontId="5"/>
  </si>
  <si>
    <t>燃料（ガソリン代）　　JA葉山</t>
    <rPh sb="0" eb="2">
      <t>ネンリョウ</t>
    </rPh>
    <rPh sb="7" eb="8">
      <t>ダイ</t>
    </rPh>
    <rPh sb="13" eb="15">
      <t>ハヤマ</t>
    </rPh>
    <phoneticPr fontId="5"/>
  </si>
  <si>
    <t>活動組織名：○○○○○○</t>
    <phoneticPr fontId="5"/>
  </si>
  <si>
    <r>
      <rPr>
        <sz val="11"/>
        <rFont val="ＭＳ Ｐ明朝"/>
        <family val="1"/>
        <charset val="128"/>
      </rPr>
      <t>（様式第</t>
    </r>
    <r>
      <rPr>
        <sz val="11"/>
        <rFont val="Century"/>
        <family val="1"/>
      </rPr>
      <t>21</t>
    </r>
    <r>
      <rPr>
        <sz val="11"/>
        <rFont val="游ゴシック"/>
        <family val="1"/>
        <charset val="128"/>
      </rPr>
      <t>号）</t>
    </r>
    <phoneticPr fontId="5"/>
  </si>
  <si>
    <t>令和7年度　里山林活性化による多面的機能発揮対策交付金（金銭出納簿）</t>
    <rPh sb="0" eb="2">
      <t>レイワ</t>
    </rPh>
    <rPh sb="3" eb="5">
      <t>ネンド</t>
    </rPh>
    <rPh sb="6" eb="8">
      <t>サトヤマ</t>
    </rPh>
    <rPh sb="8" eb="9">
      <t>リン</t>
    </rPh>
    <rPh sb="9" eb="12">
      <t>カッセイカ</t>
    </rPh>
    <rPh sb="15" eb="18">
      <t>タメンテキ</t>
    </rPh>
    <rPh sb="18" eb="20">
      <t>キノウ</t>
    </rPh>
    <rPh sb="20" eb="22">
      <t>ハッキ</t>
    </rPh>
    <rPh sb="22" eb="24">
      <t>タイサク</t>
    </rPh>
    <rPh sb="24" eb="27">
      <t>コウフキン</t>
    </rPh>
    <rPh sb="28" eb="30">
      <t>キンセン</t>
    </rPh>
    <rPh sb="30" eb="33">
      <t>スイトウボ</t>
    </rPh>
    <phoneticPr fontId="5"/>
  </si>
  <si>
    <t>区分※</t>
    <rPh sb="0" eb="2">
      <t>クブン</t>
    </rPh>
    <phoneticPr fontId="27"/>
  </si>
  <si>
    <t>※　活動の区分：活動推進費＝１、地域活動型（森林資源活用）＝２、地域活動型（竹林資源活用）＝３、複業実践型＝４、機能強化＝５、関係人口創出・維持＝６</t>
    <phoneticPr fontId="5"/>
  </si>
  <si>
    <r>
      <t>活動組織名：</t>
    </r>
    <r>
      <rPr>
        <sz val="11"/>
        <color rgb="FFFF0000"/>
        <rFont val="ＭＳ Ｐ明朝"/>
        <family val="1"/>
        <charset val="128"/>
      </rPr>
      <t>○○○○○○</t>
    </r>
    <phoneticPr fontId="5"/>
  </si>
  <si>
    <t>7.7.15</t>
    <phoneticPr fontId="5"/>
  </si>
  <si>
    <t>7.7.31</t>
    <phoneticPr fontId="5"/>
  </si>
  <si>
    <t>7.9.5</t>
    <phoneticPr fontId="5"/>
  </si>
  <si>
    <t>7.9.10</t>
    <phoneticPr fontId="5"/>
  </si>
  <si>
    <t>7.9.30</t>
    <phoneticPr fontId="5"/>
  </si>
  <si>
    <t>7.10.31</t>
    <phoneticPr fontId="5"/>
  </si>
  <si>
    <t>活動推進費</t>
    <phoneticPr fontId="5"/>
  </si>
  <si>
    <t>地域活動（森林）</t>
    <rPh sb="0" eb="2">
      <t>チイキ</t>
    </rPh>
    <rPh sb="2" eb="4">
      <t>カツドウ</t>
    </rPh>
    <rPh sb="5" eb="7">
      <t>シンリン</t>
    </rPh>
    <phoneticPr fontId="5"/>
  </si>
  <si>
    <t>地域活動（竹林）</t>
    <rPh sb="0" eb="2">
      <t>チイキ</t>
    </rPh>
    <rPh sb="2" eb="4">
      <t>カツドウ</t>
    </rPh>
    <rPh sb="5" eb="7">
      <t>チクリン</t>
    </rPh>
    <phoneticPr fontId="5"/>
  </si>
  <si>
    <t>複業実践</t>
    <rPh sb="0" eb="4">
      <t>フクギョウジッセン</t>
    </rPh>
    <phoneticPr fontId="5"/>
  </si>
  <si>
    <r>
      <rPr>
        <sz val="16"/>
        <rFont val="HGSｺﾞｼｯｸE"/>
        <family val="3"/>
        <charset val="128"/>
      </rPr>
      <t>＊＊　区分別交付金計算表　＊＊　</t>
    </r>
    <r>
      <rPr>
        <sz val="14"/>
        <rFont val="ＭＳ Ｐゴシック"/>
        <family val="3"/>
        <charset val="128"/>
      </rPr>
      <t>　活動組織名：　　　　《　記入例　》　→　市町村支援金有りで計算</t>
    </r>
    <rPh sb="3" eb="5">
      <t>クブン</t>
    </rPh>
    <rPh sb="5" eb="6">
      <t>ベツ</t>
    </rPh>
    <rPh sb="6" eb="9">
      <t>コウフキン</t>
    </rPh>
    <rPh sb="9" eb="11">
      <t>ケイサン</t>
    </rPh>
    <rPh sb="11" eb="12">
      <t>ヒョウ</t>
    </rPh>
    <rPh sb="17" eb="19">
      <t>カツドウ</t>
    </rPh>
    <rPh sb="19" eb="21">
      <t>ソシキ</t>
    </rPh>
    <rPh sb="21" eb="22">
      <t>メイ</t>
    </rPh>
    <rPh sb="29" eb="31">
      <t>キニュウ</t>
    </rPh>
    <rPh sb="31" eb="32">
      <t>レイ</t>
    </rPh>
    <rPh sb="37" eb="40">
      <t>シチョウソン</t>
    </rPh>
    <rPh sb="40" eb="43">
      <t>シエンキン</t>
    </rPh>
    <rPh sb="43" eb="44">
      <t>アリ</t>
    </rPh>
    <rPh sb="46" eb="48">
      <t>ケイサン</t>
    </rPh>
    <phoneticPr fontId="5"/>
  </si>
  <si>
    <r>
      <rPr>
        <sz val="16"/>
        <rFont val="HGSｺﾞｼｯｸE"/>
        <family val="3"/>
        <charset val="128"/>
      </rPr>
      <t>＊＊　　区分別交付金計算表　　＊＊　</t>
    </r>
    <r>
      <rPr>
        <sz val="14"/>
        <rFont val="ＭＳ Ｐゴシック"/>
        <family val="3"/>
        <charset val="128"/>
      </rPr>
      <t>　　    活動組織名：○○○○○○○○</t>
    </r>
    <rPh sb="4" eb="6">
      <t>クブン</t>
    </rPh>
    <rPh sb="6" eb="7">
      <t>ベツ</t>
    </rPh>
    <rPh sb="7" eb="10">
      <t>コウフキン</t>
    </rPh>
    <rPh sb="10" eb="12">
      <t>ケイサン</t>
    </rPh>
    <rPh sb="12" eb="13">
      <t>ヒョウ</t>
    </rPh>
    <rPh sb="24" eb="26">
      <t>カツドウ</t>
    </rPh>
    <rPh sb="26" eb="28">
      <t>ソシキ</t>
    </rPh>
    <rPh sb="28" eb="29">
      <t>メイ</t>
    </rPh>
    <phoneticPr fontId="5"/>
  </si>
  <si>
    <t>区分</t>
    <rPh sb="0" eb="2">
      <t>クブン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</si>
</sst>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e\.m\.d"/>
    <numFmt numFmtId="177" formatCode="0_);[Red]\(0\)"/>
    <numFmt numFmtId="178" formatCode="0.0_ "/>
    <numFmt numFmtId="179" formatCode="0_ "/>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4"/>
      <name val="Century"/>
      <family val="1"/>
    </font>
    <font>
      <sz val="14"/>
      <name val="ＭＳ Ｐ明朝"/>
      <family val="1"/>
      <charset val="128"/>
    </font>
    <font>
      <sz val="6"/>
      <name val="ＭＳ Ｐゴシック"/>
      <family val="3"/>
      <charset val="128"/>
    </font>
    <font>
      <sz val="11"/>
      <name val="Century"/>
      <family val="1"/>
    </font>
    <font>
      <sz val="11"/>
      <name val="ＭＳ Ｐ明朝"/>
      <family val="1"/>
      <charset val="128"/>
    </font>
    <font>
      <sz val="10"/>
      <name val="Century"/>
      <family val="1"/>
    </font>
    <font>
      <sz val="10"/>
      <name val="ＭＳ Ｐ明朝"/>
      <family val="1"/>
      <charset val="128"/>
    </font>
    <font>
      <sz val="9"/>
      <name val="Century"/>
      <family val="1"/>
    </font>
    <font>
      <sz val="9"/>
      <name val="ＭＳ Ｐ明朝"/>
      <family val="1"/>
      <charset val="128"/>
    </font>
    <font>
      <sz val="8"/>
      <name val="Century"/>
      <family val="1"/>
    </font>
    <font>
      <sz val="14"/>
      <name val="ＭＳ Ｐゴシック"/>
      <family val="3"/>
      <charset val="128"/>
    </font>
    <font>
      <sz val="10"/>
      <name val="Century"/>
      <family val="1"/>
      <charset val="128"/>
    </font>
    <font>
      <b/>
      <sz val="11"/>
      <name val="ＭＳ Ｐゴシック"/>
      <family val="3"/>
      <charset val="128"/>
    </font>
    <font>
      <sz val="16"/>
      <name val="HGSｺﾞｼｯｸE"/>
      <family val="3"/>
      <charset val="128"/>
    </font>
    <font>
      <sz val="9"/>
      <name val="ＭＳ Ｐゴシック"/>
      <family val="3"/>
      <charset val="128"/>
    </font>
    <font>
      <sz val="8"/>
      <name val="ＭＳ Ｐゴシック"/>
      <family val="3"/>
      <charset val="128"/>
    </font>
    <font>
      <sz val="8"/>
      <name val="ＭＳ Ｐ明朝"/>
      <family val="1"/>
      <charset val="128"/>
    </font>
    <font>
      <b/>
      <sz val="10"/>
      <name val="ＭＳ Ｐ明朝"/>
      <family val="1"/>
      <charset val="128"/>
    </font>
    <font>
      <sz val="11"/>
      <name val="Century"/>
      <family val="1"/>
      <charset val="128"/>
    </font>
    <font>
      <b/>
      <sz val="11"/>
      <name val="HGS創英角ｺﾞｼｯｸUB"/>
      <family val="3"/>
      <charset val="128"/>
    </font>
    <font>
      <sz val="11"/>
      <color rgb="FFFF0000"/>
      <name val="ＭＳ Ｐゴシック"/>
      <family val="3"/>
      <charset val="128"/>
    </font>
    <font>
      <sz val="11"/>
      <name val="游ゴシック"/>
      <family val="1"/>
      <charset val="128"/>
    </font>
    <font>
      <sz val="10"/>
      <color theme="1"/>
      <name val="ＭＳ Ｐゴシック"/>
      <family val="2"/>
      <charset val="128"/>
    </font>
    <font>
      <sz val="8"/>
      <color rgb="FF000000"/>
      <name val="ＭＳ 明朝"/>
      <family val="1"/>
      <charset val="128"/>
    </font>
    <font>
      <sz val="6"/>
      <name val="ＭＳ Ｐゴシック"/>
      <family val="3"/>
      <charset val="128"/>
      <scheme val="minor"/>
    </font>
    <font>
      <sz val="11"/>
      <color rgb="FFFF0000"/>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ck">
        <color rgb="FFFF0000"/>
      </left>
      <right style="thin">
        <color indexed="64"/>
      </right>
      <top style="thick">
        <color rgb="FFFF0000"/>
      </top>
      <bottom style="thin">
        <color indexed="64"/>
      </bottom>
      <diagonal style="thin">
        <color indexed="64"/>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
    <xf numFmtId="0" fontId="0" fillId="0" borderId="0">
      <alignment vertical="center"/>
    </xf>
    <xf numFmtId="38" fontId="2" fillId="0" borderId="0" applyFont="0" applyFill="0" applyBorder="0" applyAlignment="0" applyProtection="0">
      <alignment vertical="center"/>
    </xf>
    <xf numFmtId="0" fontId="25" fillId="0" borderId="0">
      <alignment vertical="center"/>
    </xf>
  </cellStyleXfs>
  <cellXfs count="184">
    <xf numFmtId="0" fontId="0" fillId="0" borderId="0" xfId="0">
      <alignment vertical="center"/>
    </xf>
    <xf numFmtId="0" fontId="6" fillId="0" borderId="0" xfId="0" applyFont="1">
      <alignment vertical="center"/>
    </xf>
    <xf numFmtId="38" fontId="6" fillId="0" borderId="0" xfId="1" applyFont="1">
      <alignment vertical="center"/>
    </xf>
    <xf numFmtId="38" fontId="8" fillId="0" borderId="2" xfId="1" applyFont="1" applyBorder="1" applyAlignment="1">
      <alignment horizontal="center" vertical="center"/>
    </xf>
    <xf numFmtId="176" fontId="8" fillId="0" borderId="5" xfId="0" applyNumberFormat="1" applyFont="1" applyBorder="1" applyAlignment="1">
      <alignment horizontal="center" vertical="center"/>
    </xf>
    <xf numFmtId="3" fontId="8" fillId="0" borderId="5" xfId="0" applyNumberFormat="1" applyFont="1" applyBorder="1" applyAlignment="1">
      <alignment horizontal="right" vertical="center" wrapText="1"/>
    </xf>
    <xf numFmtId="0" fontId="8" fillId="0" borderId="5" xfId="0" applyFont="1" applyBorder="1" applyAlignment="1">
      <alignment horizontal="right" vertical="center"/>
    </xf>
    <xf numFmtId="38" fontId="8" fillId="0" borderId="5" xfId="1" applyFont="1" applyBorder="1" applyAlignment="1">
      <alignment horizontal="right" vertical="center"/>
    </xf>
    <xf numFmtId="0" fontId="8" fillId="0" borderId="5" xfId="0" applyFont="1" applyBorder="1" applyAlignment="1">
      <alignment horizontal="right" vertical="center" wrapText="1"/>
    </xf>
    <xf numFmtId="0" fontId="8" fillId="0" borderId="5" xfId="0" applyFont="1" applyBorder="1" applyAlignment="1">
      <alignment horizontal="center" vertical="center" wrapText="1"/>
    </xf>
    <xf numFmtId="0" fontId="8" fillId="0" borderId="0" xfId="0" applyFont="1">
      <alignment vertical="center"/>
    </xf>
    <xf numFmtId="176" fontId="8" fillId="0" borderId="6" xfId="0" applyNumberFormat="1" applyFont="1" applyBorder="1" applyAlignment="1">
      <alignment horizontal="center" vertical="center"/>
    </xf>
    <xf numFmtId="38" fontId="8" fillId="0" borderId="6" xfId="1" applyFont="1" applyBorder="1" applyAlignment="1">
      <alignment horizontal="right" vertical="center"/>
    </xf>
    <xf numFmtId="176" fontId="12" fillId="0" borderId="7" xfId="0" applyNumberFormat="1" applyFont="1" applyBorder="1" applyAlignment="1">
      <alignment horizontal="center" vertical="center"/>
    </xf>
    <xf numFmtId="0" fontId="8" fillId="0" borderId="6" xfId="0" applyFont="1" applyBorder="1" applyAlignment="1">
      <alignment horizontal="center" vertical="center"/>
    </xf>
    <xf numFmtId="0" fontId="9" fillId="0" borderId="7" xfId="0" applyFont="1" applyBorder="1" applyAlignment="1">
      <alignment horizontal="left" vertical="center"/>
    </xf>
    <xf numFmtId="176" fontId="8" fillId="0" borderId="7" xfId="0" applyNumberFormat="1" applyFont="1" applyBorder="1" applyAlignment="1">
      <alignment horizontal="center" vertical="center"/>
    </xf>
    <xf numFmtId="38" fontId="8" fillId="0" borderId="7" xfId="1" applyFont="1" applyBorder="1" applyAlignment="1">
      <alignment horizontal="right" vertical="center"/>
    </xf>
    <xf numFmtId="0" fontId="8" fillId="0" borderId="7" xfId="0" applyFont="1" applyBorder="1" applyAlignment="1">
      <alignment horizontal="center" vertical="center"/>
    </xf>
    <xf numFmtId="38" fontId="8" fillId="0" borderId="8" xfId="1" applyFont="1" applyBorder="1" applyAlignment="1">
      <alignment horizontal="right" vertical="center"/>
    </xf>
    <xf numFmtId="176" fontId="8" fillId="0" borderId="9" xfId="0" applyNumberFormat="1" applyFont="1" applyBorder="1" applyAlignment="1">
      <alignment horizontal="center" vertical="center"/>
    </xf>
    <xf numFmtId="38" fontId="8" fillId="0" borderId="9" xfId="1" applyFont="1" applyBorder="1" applyAlignment="1">
      <alignment horizontal="right" vertical="center"/>
    </xf>
    <xf numFmtId="0" fontId="8" fillId="0" borderId="9" xfId="0" applyFont="1" applyBorder="1" applyAlignment="1">
      <alignment horizontal="center" vertical="center"/>
    </xf>
    <xf numFmtId="0" fontId="8" fillId="0" borderId="10" xfId="0" applyFont="1" applyBorder="1" applyAlignment="1">
      <alignment horizontal="left" vertical="center"/>
    </xf>
    <xf numFmtId="38" fontId="8" fillId="0" borderId="10" xfId="1" applyFont="1" applyBorder="1" applyAlignment="1">
      <alignment horizontal="right" vertical="center"/>
    </xf>
    <xf numFmtId="0" fontId="8" fillId="0" borderId="10" xfId="0" applyFont="1" applyBorder="1" applyAlignment="1">
      <alignment horizontal="center" vertical="center"/>
    </xf>
    <xf numFmtId="177" fontId="8" fillId="2" borderId="7" xfId="0" applyNumberFormat="1" applyFont="1" applyFill="1" applyBorder="1" applyAlignment="1">
      <alignment horizontal="center" vertical="center"/>
    </xf>
    <xf numFmtId="177" fontId="8" fillId="0" borderId="10" xfId="0" applyNumberFormat="1" applyFont="1" applyBorder="1" applyAlignment="1">
      <alignment horizontal="center" vertical="center"/>
    </xf>
    <xf numFmtId="177" fontId="6" fillId="0" borderId="0" xfId="0" applyNumberFormat="1" applyFont="1">
      <alignment vertical="center"/>
    </xf>
    <xf numFmtId="177" fontId="8" fillId="2" borderId="6" xfId="0" applyNumberFormat="1" applyFont="1" applyFill="1" applyBorder="1" applyAlignment="1">
      <alignment horizontal="center" vertical="center"/>
    </xf>
    <xf numFmtId="177" fontId="8" fillId="2" borderId="9" xfId="0" applyNumberFormat="1" applyFont="1" applyFill="1" applyBorder="1" applyAlignment="1">
      <alignment horizontal="center" vertical="center"/>
    </xf>
    <xf numFmtId="38" fontId="8" fillId="0" borderId="0" xfId="1" applyFont="1" applyBorder="1" applyAlignment="1">
      <alignment horizontal="right"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left" vertical="center"/>
    </xf>
    <xf numFmtId="0" fontId="9" fillId="0" borderId="2" xfId="0" applyFont="1" applyBorder="1" applyAlignment="1">
      <alignment horizontal="center" vertical="center" wrapText="1"/>
    </xf>
    <xf numFmtId="176" fontId="9" fillId="0" borderId="6" xfId="0" applyNumberFormat="1" applyFont="1" applyBorder="1" applyAlignment="1">
      <alignment horizontal="center" vertical="center"/>
    </xf>
    <xf numFmtId="0" fontId="9" fillId="0" borderId="6" xfId="0" applyFont="1" applyBorder="1" applyAlignment="1">
      <alignment horizontal="left" vertical="center"/>
    </xf>
    <xf numFmtId="0" fontId="6" fillId="0" borderId="0" xfId="0" applyFont="1" applyAlignment="1">
      <alignment horizontal="center" vertical="center"/>
    </xf>
    <xf numFmtId="3" fontId="9" fillId="0" borderId="5" xfId="0" applyNumberFormat="1" applyFont="1" applyBorder="1" applyAlignment="1">
      <alignment horizontal="center" vertical="center" wrapText="1"/>
    </xf>
    <xf numFmtId="38" fontId="8" fillId="0" borderId="6" xfId="1" applyFont="1" applyBorder="1" applyAlignment="1">
      <alignment horizontal="center" vertical="center"/>
    </xf>
    <xf numFmtId="38" fontId="8" fillId="0" borderId="7" xfId="1" applyFont="1" applyBorder="1" applyAlignment="1">
      <alignment horizontal="center" vertical="center"/>
    </xf>
    <xf numFmtId="38" fontId="8" fillId="0" borderId="10" xfId="1" applyFont="1" applyBorder="1" applyAlignment="1">
      <alignment horizontal="center" vertical="center"/>
    </xf>
    <xf numFmtId="38" fontId="9" fillId="0" borderId="6" xfId="1" applyFont="1" applyBorder="1" applyAlignment="1">
      <alignment horizontal="center" vertical="center"/>
    </xf>
    <xf numFmtId="0" fontId="14" fillId="0" borderId="7" xfId="0" applyFont="1" applyBorder="1" applyAlignment="1">
      <alignment horizontal="left" vertical="center"/>
    </xf>
    <xf numFmtId="176" fontId="9" fillId="0" borderId="7" xfId="0" applyNumberFormat="1" applyFont="1" applyBorder="1" applyAlignment="1">
      <alignment horizontal="center" vertical="center"/>
    </xf>
    <xf numFmtId="38" fontId="9" fillId="0" borderId="7" xfId="1" applyFont="1" applyBorder="1" applyAlignment="1">
      <alignment horizontal="center" vertical="center"/>
    </xf>
    <xf numFmtId="38" fontId="9" fillId="0" borderId="8" xfId="1" applyFont="1" applyBorder="1" applyAlignment="1">
      <alignment horizontal="center" vertical="center"/>
    </xf>
    <xf numFmtId="0" fontId="14" fillId="0" borderId="6" xfId="0" applyFont="1" applyBorder="1" applyAlignment="1">
      <alignment horizontal="left" vertical="center"/>
    </xf>
    <xf numFmtId="0" fontId="8" fillId="0" borderId="0" xfId="0" applyFont="1" applyAlignment="1">
      <alignment horizontal="center" vertical="center"/>
    </xf>
    <xf numFmtId="38" fontId="8" fillId="0" borderId="0" xfId="1" applyFont="1" applyBorder="1" applyAlignment="1">
      <alignment horizontal="center" vertical="center"/>
    </xf>
    <xf numFmtId="177" fontId="8" fillId="0" borderId="0" xfId="0" applyNumberFormat="1" applyFont="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7" fillId="0" borderId="7" xfId="0" applyFont="1" applyBorder="1" applyAlignment="1">
      <alignment horizontal="center" vertical="center"/>
    </xf>
    <xf numFmtId="38" fontId="0" fillId="0" borderId="0" xfId="1" applyFont="1">
      <alignment vertical="center"/>
    </xf>
    <xf numFmtId="0" fontId="0" fillId="0" borderId="2" xfId="0" applyBorder="1" applyAlignment="1">
      <alignment horizontal="center" vertical="center"/>
    </xf>
    <xf numFmtId="0" fontId="0" fillId="0" borderId="2" xfId="0" applyBorder="1">
      <alignment vertical="center"/>
    </xf>
    <xf numFmtId="0" fontId="0" fillId="0" borderId="4" xfId="0" applyBorder="1" applyAlignment="1">
      <alignment horizontal="center" vertical="center"/>
    </xf>
    <xf numFmtId="0" fontId="15" fillId="0" borderId="2" xfId="0" applyFont="1" applyBorder="1" applyAlignment="1">
      <alignment horizontal="center" vertical="center"/>
    </xf>
    <xf numFmtId="38" fontId="0" fillId="0" borderId="0" xfId="0" applyNumberFormat="1">
      <alignment vertical="center"/>
    </xf>
    <xf numFmtId="38" fontId="9" fillId="0" borderId="9" xfId="1" applyFont="1" applyBorder="1" applyAlignment="1">
      <alignment horizontal="center" vertical="center"/>
    </xf>
    <xf numFmtId="0" fontId="9" fillId="0" borderId="9" xfId="0" applyFont="1" applyBorder="1" applyAlignment="1">
      <alignment horizontal="left" vertical="center"/>
    </xf>
    <xf numFmtId="38" fontId="0" fillId="0" borderId="0" xfId="1" applyFont="1" applyFill="1" applyBorder="1">
      <alignment vertical="center"/>
    </xf>
    <xf numFmtId="38" fontId="0" fillId="0" borderId="0" xfId="1" applyFont="1" applyBorder="1">
      <alignment vertical="center"/>
    </xf>
    <xf numFmtId="38" fontId="0" fillId="0" borderId="13" xfId="1" applyFont="1" applyFill="1" applyBorder="1" applyAlignment="1">
      <alignment horizontal="center" vertical="center"/>
    </xf>
    <xf numFmtId="38" fontId="0" fillId="0" borderId="0" xfId="1" applyFont="1" applyFill="1" applyBorder="1" applyAlignment="1">
      <alignment horizontal="center" vertical="center"/>
    </xf>
    <xf numFmtId="38" fontId="15" fillId="0" borderId="0" xfId="1" applyFont="1" applyBorder="1">
      <alignment vertical="center"/>
    </xf>
    <xf numFmtId="38" fontId="0" fillId="0" borderId="13" xfId="1" applyFont="1" applyBorder="1">
      <alignment vertical="center"/>
    </xf>
    <xf numFmtId="38" fontId="15" fillId="0" borderId="13" xfId="1" applyFont="1" applyBorder="1">
      <alignment vertical="center"/>
    </xf>
    <xf numFmtId="38" fontId="0" fillId="6" borderId="2" xfId="1" applyFont="1" applyFill="1" applyBorder="1" applyAlignment="1">
      <alignment horizontal="center" vertical="center"/>
    </xf>
    <xf numFmtId="0" fontId="0" fillId="6" borderId="2" xfId="0" applyFill="1" applyBorder="1" applyAlignment="1">
      <alignment horizontal="center" vertical="center"/>
    </xf>
    <xf numFmtId="38" fontId="17" fillId="6" borderId="2" xfId="1" applyFont="1" applyFill="1" applyBorder="1" applyAlignment="1">
      <alignment horizontal="center" vertical="center"/>
    </xf>
    <xf numFmtId="38" fontId="15" fillId="6" borderId="2" xfId="1" applyFont="1" applyFill="1" applyBorder="1" applyAlignment="1">
      <alignment horizontal="center" vertical="center"/>
    </xf>
    <xf numFmtId="38" fontId="0" fillId="6" borderId="2" xfId="1" applyFont="1" applyFill="1" applyBorder="1" applyAlignment="1">
      <alignment horizontal="center" vertical="center" wrapText="1"/>
    </xf>
    <xf numFmtId="0" fontId="9" fillId="0" borderId="8" xfId="0" applyFont="1" applyBorder="1">
      <alignment vertical="center"/>
    </xf>
    <xf numFmtId="0" fontId="9" fillId="0" borderId="6" xfId="0" applyFont="1" applyBorder="1">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9" fillId="0" borderId="2" xfId="0" applyFont="1" applyBorder="1" applyAlignment="1">
      <alignment horizontal="center" vertical="center" wrapText="1"/>
    </xf>
    <xf numFmtId="0" fontId="0" fillId="0" borderId="4" xfId="0" applyBorder="1">
      <alignment vertical="center"/>
    </xf>
    <xf numFmtId="38" fontId="0" fillId="0" borderId="4" xfId="1" applyFont="1" applyBorder="1">
      <alignment vertical="center"/>
    </xf>
    <xf numFmtId="38" fontId="15" fillId="0" borderId="2" xfId="1" applyFont="1" applyBorder="1">
      <alignment vertical="center"/>
    </xf>
    <xf numFmtId="178" fontId="0" fillId="0" borderId="2" xfId="0" applyNumberFormat="1" applyBorder="1">
      <alignment vertical="center"/>
    </xf>
    <xf numFmtId="38" fontId="0" fillId="0" borderId="2" xfId="1" applyFont="1" applyBorder="1">
      <alignment vertical="center"/>
    </xf>
    <xf numFmtId="38" fontId="15" fillId="0" borderId="4" xfId="1" applyFont="1" applyBorder="1">
      <alignment vertical="center"/>
    </xf>
    <xf numFmtId="38" fontId="15" fillId="3" borderId="4" xfId="0" applyNumberFormat="1" applyFont="1" applyFill="1" applyBorder="1">
      <alignment vertical="center"/>
    </xf>
    <xf numFmtId="38" fontId="15" fillId="5" borderId="4" xfId="1" applyFont="1" applyFill="1" applyBorder="1">
      <alignment vertical="center"/>
    </xf>
    <xf numFmtId="38" fontId="15" fillId="7" borderId="4" xfId="1" applyFont="1" applyFill="1" applyBorder="1">
      <alignment vertical="center"/>
    </xf>
    <xf numFmtId="38" fontId="8" fillId="8" borderId="10" xfId="1" applyFont="1" applyFill="1" applyBorder="1" applyAlignment="1">
      <alignment horizontal="right" vertical="center"/>
    </xf>
    <xf numFmtId="38" fontId="9" fillId="0" borderId="6" xfId="1" applyFont="1" applyBorder="1" applyAlignment="1">
      <alignment horizontal="center" vertical="center" wrapText="1"/>
    </xf>
    <xf numFmtId="38" fontId="8" fillId="0" borderId="20" xfId="1" applyFont="1" applyBorder="1" applyAlignment="1">
      <alignment horizontal="right" vertical="center"/>
    </xf>
    <xf numFmtId="0" fontId="20" fillId="0" borderId="21" xfId="0" applyFont="1" applyBorder="1" applyAlignment="1">
      <alignment horizontal="center" vertical="center"/>
    </xf>
    <xf numFmtId="0" fontId="9" fillId="0" borderId="0" xfId="0" applyFont="1" applyAlignment="1">
      <alignment horizontal="center" vertical="center"/>
    </xf>
    <xf numFmtId="38" fontId="8" fillId="5" borderId="10" xfId="1" applyFont="1" applyFill="1" applyBorder="1" applyAlignment="1">
      <alignment horizontal="right" vertical="center"/>
    </xf>
    <xf numFmtId="38" fontId="20" fillId="4" borderId="21" xfId="1" applyFont="1" applyFill="1" applyBorder="1" applyAlignment="1">
      <alignment horizontal="center" vertical="center"/>
    </xf>
    <xf numFmtId="0" fontId="9" fillId="0" borderId="7" xfId="0" applyFont="1" applyBorder="1" applyAlignment="1">
      <alignment horizontal="left" vertical="center" wrapText="1"/>
    </xf>
    <xf numFmtId="0" fontId="21" fillId="0" borderId="0" xfId="0" applyFont="1">
      <alignment vertical="center"/>
    </xf>
    <xf numFmtId="0" fontId="15" fillId="0" borderId="24" xfId="0" applyFont="1" applyBorder="1">
      <alignment vertical="center"/>
    </xf>
    <xf numFmtId="178" fontId="15" fillId="0" borderId="24" xfId="0" applyNumberFormat="1" applyFont="1" applyBorder="1">
      <alignment vertical="center"/>
    </xf>
    <xf numFmtId="0" fontId="0" fillId="0" borderId="24" xfId="0" applyBorder="1">
      <alignment vertical="center"/>
    </xf>
    <xf numFmtId="38" fontId="22" fillId="0" borderId="2" xfId="1" applyFont="1" applyBorder="1">
      <alignment vertical="center"/>
    </xf>
    <xf numFmtId="38" fontId="22" fillId="0" borderId="4" xfId="1" applyFont="1" applyBorder="1">
      <alignment vertical="center"/>
    </xf>
    <xf numFmtId="38" fontId="22" fillId="0" borderId="2" xfId="1" applyFont="1" applyBorder="1" applyAlignment="1">
      <alignment horizontal="center" vertical="center"/>
    </xf>
    <xf numFmtId="38" fontId="22" fillId="5" borderId="4" xfId="1" applyFont="1" applyFill="1" applyBorder="1">
      <alignment vertical="center"/>
    </xf>
    <xf numFmtId="38" fontId="22" fillId="9" borderId="4" xfId="1" applyFont="1" applyFill="1" applyBorder="1">
      <alignment vertical="center"/>
    </xf>
    <xf numFmtId="38" fontId="22" fillId="8" borderId="4" xfId="0" applyNumberFormat="1" applyFont="1" applyFill="1" applyBorder="1">
      <alignment vertical="center"/>
    </xf>
    <xf numFmtId="176" fontId="9" fillId="0" borderId="9" xfId="0" applyNumberFormat="1" applyFont="1" applyBorder="1" applyAlignment="1">
      <alignment horizontal="center" vertical="center"/>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9" xfId="0" applyFont="1" applyBorder="1" applyAlignment="1">
      <alignment horizontal="left" vertical="center" shrinkToFit="1"/>
    </xf>
    <xf numFmtId="176" fontId="9" fillId="0" borderId="5" xfId="0" applyNumberFormat="1" applyFont="1" applyBorder="1" applyAlignment="1">
      <alignment horizontal="center" vertical="center"/>
    </xf>
    <xf numFmtId="178" fontId="15" fillId="0" borderId="26" xfId="0" applyNumberFormat="1" applyFont="1" applyBorder="1">
      <alignment vertical="center"/>
    </xf>
    <xf numFmtId="0" fontId="0" fillId="0" borderId="27" xfId="0" applyBorder="1">
      <alignment vertical="center"/>
    </xf>
    <xf numFmtId="38" fontId="23" fillId="0" borderId="28" xfId="1" applyFont="1" applyBorder="1">
      <alignment vertical="center"/>
    </xf>
    <xf numFmtId="38" fontId="23" fillId="0" borderId="19" xfId="1" applyFont="1" applyBorder="1">
      <alignment vertical="center"/>
    </xf>
    <xf numFmtId="38" fontId="23" fillId="0" borderId="4" xfId="1" applyFont="1" applyBorder="1">
      <alignment vertical="center"/>
    </xf>
    <xf numFmtId="38" fontId="23" fillId="0" borderId="30" xfId="1" applyFont="1" applyBorder="1">
      <alignment vertical="center"/>
    </xf>
    <xf numFmtId="38" fontId="23" fillId="0" borderId="12" xfId="1" applyFont="1" applyBorder="1">
      <alignment vertical="center"/>
    </xf>
    <xf numFmtId="38" fontId="23" fillId="0" borderId="2" xfId="1" applyFont="1" applyBorder="1">
      <alignment vertical="center"/>
    </xf>
    <xf numFmtId="38" fontId="23" fillId="0" borderId="32" xfId="1" applyFont="1" applyBorder="1">
      <alignment vertical="center"/>
    </xf>
    <xf numFmtId="178" fontId="23" fillId="0" borderId="29" xfId="0" applyNumberFormat="1" applyFont="1" applyBorder="1">
      <alignment vertical="center"/>
    </xf>
    <xf numFmtId="179" fontId="23" fillId="0" borderId="31" xfId="0" applyNumberFormat="1" applyFont="1" applyBorder="1">
      <alignment vertical="center"/>
    </xf>
    <xf numFmtId="0" fontId="23" fillId="0" borderId="4" xfId="0" applyFont="1" applyBorder="1">
      <alignment vertical="center"/>
    </xf>
    <xf numFmtId="0" fontId="23" fillId="0" borderId="2" xfId="0" applyFont="1" applyBorder="1">
      <alignment vertical="center"/>
    </xf>
    <xf numFmtId="0" fontId="11" fillId="0" borderId="0" xfId="0" applyFont="1" applyAlignment="1">
      <alignment vertical="center" wrapText="1"/>
    </xf>
    <xf numFmtId="38" fontId="6" fillId="0" borderId="22" xfId="0" applyNumberFormat="1"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11" fillId="0" borderId="1" xfId="0" applyFont="1"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textRotation="255"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177" fontId="9"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38" fontId="8" fillId="4" borderId="22" xfId="1" applyFont="1" applyFill="1" applyBorder="1" applyAlignment="1">
      <alignment horizontal="center" vertical="center"/>
    </xf>
    <xf numFmtId="38" fontId="8" fillId="4" borderId="23" xfId="1" applyFont="1" applyFill="1" applyBorder="1" applyAlignment="1">
      <alignment horizontal="center" vertical="center"/>
    </xf>
    <xf numFmtId="0" fontId="9" fillId="0" borderId="3" xfId="0" applyFont="1" applyBorder="1" applyAlignment="1">
      <alignment horizontal="center" vertical="center"/>
    </xf>
    <xf numFmtId="0" fontId="8" fillId="0" borderId="4" xfId="0" applyFont="1" applyBorder="1" applyAlignment="1">
      <alignment horizontal="center" vertical="center"/>
    </xf>
    <xf numFmtId="38" fontId="0" fillId="6" borderId="3" xfId="1" applyFont="1" applyFill="1" applyBorder="1" applyAlignment="1">
      <alignment horizontal="center" vertical="center" wrapText="1"/>
    </xf>
    <xf numFmtId="38" fontId="0" fillId="6" borderId="4" xfId="1" applyFont="1" applyFill="1" applyBorder="1" applyAlignment="1">
      <alignment horizontal="center" vertical="center" wrapText="1"/>
    </xf>
    <xf numFmtId="0" fontId="0" fillId="6" borderId="2" xfId="0" applyFill="1" applyBorder="1" applyAlignment="1">
      <alignment horizontal="center"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3" fillId="6" borderId="15" xfId="0" applyFont="1" applyFill="1" applyBorder="1" applyAlignment="1">
      <alignment horizontal="center" vertical="center"/>
    </xf>
    <xf numFmtId="0" fontId="0" fillId="6" borderId="17" xfId="0" applyFill="1" applyBorder="1" applyAlignment="1">
      <alignment horizontal="center" vertical="center"/>
    </xf>
    <xf numFmtId="0" fontId="0" fillId="6" borderId="16" xfId="0" applyFill="1" applyBorder="1" applyAlignment="1">
      <alignment horizontal="center" vertical="center"/>
    </xf>
    <xf numFmtId="0" fontId="0" fillId="6" borderId="13" xfId="0" applyFill="1" applyBorder="1" applyAlignment="1">
      <alignment horizontal="center" vertical="center"/>
    </xf>
    <xf numFmtId="0" fontId="0" fillId="6" borderId="0" xfId="0" applyFill="1" applyAlignment="1">
      <alignment horizontal="center" vertical="center"/>
    </xf>
    <xf numFmtId="0" fontId="0" fillId="6" borderId="14" xfId="0" applyFill="1" applyBorder="1" applyAlignment="1">
      <alignment horizontal="center" vertical="center"/>
    </xf>
    <xf numFmtId="0" fontId="0" fillId="6" borderId="18" xfId="0" applyFill="1" applyBorder="1" applyAlignment="1">
      <alignment horizontal="center" vertical="center"/>
    </xf>
    <xf numFmtId="0" fontId="0" fillId="6" borderId="1" xfId="0" applyFill="1" applyBorder="1" applyAlignment="1">
      <alignment horizontal="center" vertical="center"/>
    </xf>
    <xf numFmtId="0" fontId="0" fillId="6" borderId="19" xfId="0" applyFill="1" applyBorder="1" applyAlignment="1">
      <alignment horizontal="center" vertical="center"/>
    </xf>
    <xf numFmtId="38" fontId="0" fillId="6" borderId="3" xfId="1" applyFont="1" applyFill="1" applyBorder="1" applyAlignment="1">
      <alignment horizontal="center" vertical="center"/>
    </xf>
    <xf numFmtId="38" fontId="0" fillId="6" borderId="4" xfId="1" applyFont="1" applyFill="1" applyBorder="1" applyAlignment="1">
      <alignment horizontal="center" vertical="center"/>
    </xf>
    <xf numFmtId="38" fontId="0" fillId="6" borderId="15" xfId="1" applyFont="1" applyFill="1" applyBorder="1" applyAlignment="1">
      <alignment horizontal="center" vertical="center"/>
    </xf>
    <xf numFmtId="38" fontId="0" fillId="6" borderId="17" xfId="1" applyFont="1" applyFill="1" applyBorder="1" applyAlignment="1">
      <alignment horizontal="center" vertical="center"/>
    </xf>
    <xf numFmtId="38" fontId="0" fillId="6" borderId="16" xfId="1" applyFont="1" applyFill="1" applyBorder="1" applyAlignment="1">
      <alignment horizontal="center" vertical="center"/>
    </xf>
    <xf numFmtId="0" fontId="13" fillId="0" borderId="1" xfId="0" applyFont="1" applyBorder="1" applyAlignment="1">
      <alignment horizontal="left" vertical="center" indent="2"/>
    </xf>
    <xf numFmtId="0" fontId="0" fillId="6" borderId="15" xfId="0" applyFill="1" applyBorder="1" applyAlignment="1">
      <alignment horizontal="center" vertical="center"/>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3" fillId="0" borderId="1" xfId="0" applyFont="1" applyBorder="1" applyAlignment="1">
      <alignment horizontal="center" vertical="top"/>
    </xf>
    <xf numFmtId="0" fontId="0" fillId="6" borderId="25" xfId="0" applyFill="1" applyBorder="1" applyAlignment="1">
      <alignment horizontal="center" vertical="center" wrapText="1"/>
    </xf>
    <xf numFmtId="38" fontId="0" fillId="6" borderId="25" xfId="1" applyFont="1" applyFill="1" applyBorder="1" applyAlignment="1">
      <alignment horizontal="center" vertical="center"/>
    </xf>
  </cellXfs>
  <cellStyles count="3">
    <cellStyle name="桁区切り" xfId="1" builtinId="6"/>
    <cellStyle name="標準" xfId="0" builtinId="0"/>
    <cellStyle name="標準 3 2" xfId="2" xr:uid="{70B1DED1-FF40-44FA-962E-27874E3974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7620</xdr:colOff>
      <xdr:row>5</xdr:row>
      <xdr:rowOff>30480</xdr:rowOff>
    </xdr:from>
    <xdr:to>
      <xdr:col>2</xdr:col>
      <xdr:colOff>1333500</xdr:colOff>
      <xdr:row>6</xdr:row>
      <xdr:rowOff>76200</xdr:rowOff>
    </xdr:to>
    <xdr:sp macro="" textlink="">
      <xdr:nvSpPr>
        <xdr:cNvPr id="3" name="吹き出し: 角を丸めた四角形 2">
          <a:extLst>
            <a:ext uri="{FF2B5EF4-FFF2-40B4-BE49-F238E27FC236}">
              <a16:creationId xmlns:a16="http://schemas.microsoft.com/office/drawing/2014/main" id="{9D5F1198-DD61-485F-87B2-ABD312D79398}"/>
            </a:ext>
          </a:extLst>
        </xdr:cNvPr>
        <xdr:cNvSpPr/>
      </xdr:nvSpPr>
      <xdr:spPr>
        <a:xfrm>
          <a:off x="579120" y="1127760"/>
          <a:ext cx="1706880" cy="335280"/>
        </a:xfrm>
        <a:prstGeom prst="wedgeRoundRectCallout">
          <a:avLst>
            <a:gd name="adj1" fmla="val -32057"/>
            <a:gd name="adj2" fmla="val 9123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a:solidFill>
                <a:srgbClr val="0070C0"/>
              </a:solidFill>
              <a:latin typeface="HGｺﾞｼｯｸM" panose="020B0609000000000000" pitchFamily="49" charset="-128"/>
              <a:ea typeface="HGｺﾞｼｯｸM" panose="020B0609000000000000" pitchFamily="49" charset="-128"/>
            </a:rPr>
            <a:t>区分毎に分けて記入</a:t>
          </a:r>
        </a:p>
      </xdr:txBody>
    </xdr:sp>
    <xdr:clientData/>
  </xdr:twoCellAnchor>
  <xdr:twoCellAnchor>
    <xdr:from>
      <xdr:col>1</xdr:col>
      <xdr:colOff>160020</xdr:colOff>
      <xdr:row>26</xdr:row>
      <xdr:rowOff>236220</xdr:rowOff>
    </xdr:from>
    <xdr:to>
      <xdr:col>2</xdr:col>
      <xdr:colOff>1508760</xdr:colOff>
      <xdr:row>29</xdr:row>
      <xdr:rowOff>198120</xdr:rowOff>
    </xdr:to>
    <xdr:sp macro="" textlink="">
      <xdr:nvSpPr>
        <xdr:cNvPr id="5" name="楕円 4">
          <a:extLst>
            <a:ext uri="{FF2B5EF4-FFF2-40B4-BE49-F238E27FC236}">
              <a16:creationId xmlns:a16="http://schemas.microsoft.com/office/drawing/2014/main" id="{85DA4F36-5C2A-48F4-9D87-5EB76E1F4521}"/>
            </a:ext>
          </a:extLst>
        </xdr:cNvPr>
        <xdr:cNvSpPr/>
      </xdr:nvSpPr>
      <xdr:spPr>
        <a:xfrm>
          <a:off x="723900" y="7117080"/>
          <a:ext cx="1722120" cy="762000"/>
        </a:xfrm>
        <a:prstGeom prst="ellipse">
          <a:avLst/>
        </a:prstGeom>
        <a:noFill/>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466725</xdr:colOff>
      <xdr:row>6</xdr:row>
      <xdr:rowOff>207645</xdr:rowOff>
    </xdr:from>
    <xdr:to>
      <xdr:col>13</xdr:col>
      <xdr:colOff>847725</xdr:colOff>
      <xdr:row>8</xdr:row>
      <xdr:rowOff>190500</xdr:rowOff>
    </xdr:to>
    <xdr:sp macro="" textlink="">
      <xdr:nvSpPr>
        <xdr:cNvPr id="6" name="吹き出し: 角を丸めた四角形 5">
          <a:extLst>
            <a:ext uri="{FF2B5EF4-FFF2-40B4-BE49-F238E27FC236}">
              <a16:creationId xmlns:a16="http://schemas.microsoft.com/office/drawing/2014/main" id="{030B6CA8-E7C4-46BA-97A8-A6E1B6F250EB}"/>
            </a:ext>
          </a:extLst>
        </xdr:cNvPr>
        <xdr:cNvSpPr/>
      </xdr:nvSpPr>
      <xdr:spPr>
        <a:xfrm>
          <a:off x="9810750" y="1522095"/>
          <a:ext cx="1495425" cy="516255"/>
        </a:xfrm>
        <a:prstGeom prst="wedgeRoundRectCallout">
          <a:avLst>
            <a:gd name="adj1" fmla="val -60655"/>
            <a:gd name="adj2" fmla="val -19165"/>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050" b="1">
              <a:solidFill>
                <a:srgbClr val="0070C0"/>
              </a:solidFill>
              <a:latin typeface="HGPｺﾞｼｯｸM" panose="020B0600000000000000" pitchFamily="50" charset="-128"/>
              <a:ea typeface="HGPｺﾞｼｯｸM" panose="020B0600000000000000" pitchFamily="50" charset="-128"/>
            </a:rPr>
            <a:t>添付領収書記載の番号と写真番号と同じ。</a:t>
          </a:r>
        </a:p>
      </xdr:txBody>
    </xdr:sp>
    <xdr:clientData/>
  </xdr:twoCellAnchor>
  <xdr:twoCellAnchor>
    <xdr:from>
      <xdr:col>2</xdr:col>
      <xdr:colOff>1356360</xdr:colOff>
      <xdr:row>20</xdr:row>
      <xdr:rowOff>190501</xdr:rowOff>
    </xdr:from>
    <xdr:to>
      <xdr:col>4</xdr:col>
      <xdr:colOff>213360</xdr:colOff>
      <xdr:row>24</xdr:row>
      <xdr:rowOff>95251</xdr:rowOff>
    </xdr:to>
    <xdr:sp macro="" textlink="">
      <xdr:nvSpPr>
        <xdr:cNvPr id="7" name="吹き出し: 角を丸めた四角形 6">
          <a:extLst>
            <a:ext uri="{FF2B5EF4-FFF2-40B4-BE49-F238E27FC236}">
              <a16:creationId xmlns:a16="http://schemas.microsoft.com/office/drawing/2014/main" id="{DDC34A6D-4111-4897-8F24-030F23A8E2F4}"/>
            </a:ext>
          </a:extLst>
        </xdr:cNvPr>
        <xdr:cNvSpPr/>
      </xdr:nvSpPr>
      <xdr:spPr>
        <a:xfrm>
          <a:off x="2404110" y="5391151"/>
          <a:ext cx="2200275" cy="971550"/>
        </a:xfrm>
        <a:prstGeom prst="wedgeRoundRectCallout">
          <a:avLst>
            <a:gd name="adj1" fmla="val -60671"/>
            <a:gd name="adj2" fmla="val -9904"/>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0070C0"/>
              </a:solidFill>
              <a:latin typeface="HGSｺﾞｼｯｸM" panose="020B0600000000000000" pitchFamily="50" charset="-128"/>
              <a:ea typeface="HGSｺﾞｼｯｸM" panose="020B0600000000000000" pitchFamily="50" charset="-128"/>
              <a:cs typeface="+mn-cs"/>
            </a:rPr>
            <a:t>複数タイプで利用した場合、</a:t>
          </a:r>
          <a:r>
            <a:rPr kumimoji="1" lang="ja-JP" altLang="ja-JP" sz="1050" b="1">
              <a:solidFill>
                <a:srgbClr val="0070C0"/>
              </a:solidFill>
              <a:latin typeface="HGSｺﾞｼｯｸM" panose="020B0600000000000000" pitchFamily="50" charset="-128"/>
              <a:ea typeface="HGSｺﾞｼｯｸM" panose="020B0600000000000000" pitchFamily="50" charset="-128"/>
              <a:cs typeface="+mn-cs"/>
            </a:rPr>
            <a:t>できれば</a:t>
          </a:r>
          <a:r>
            <a:rPr kumimoji="1" lang="ja-JP" altLang="en-US" sz="1050" b="1">
              <a:solidFill>
                <a:srgbClr val="0070C0"/>
              </a:solidFill>
              <a:latin typeface="HGSｺﾞｼｯｸM" panose="020B0600000000000000" pitchFamily="50" charset="-128"/>
              <a:ea typeface="HGSｺﾞｼｯｸM" panose="020B0600000000000000" pitchFamily="50" charset="-128"/>
              <a:cs typeface="+mn-cs"/>
            </a:rPr>
            <a:t>タイプごとに</a:t>
          </a:r>
          <a:r>
            <a:rPr kumimoji="1" lang="ja-JP" altLang="ja-JP" sz="1050" b="1">
              <a:solidFill>
                <a:srgbClr val="0070C0"/>
              </a:solidFill>
              <a:latin typeface="HGSｺﾞｼｯｸM" panose="020B0600000000000000" pitchFamily="50" charset="-128"/>
              <a:ea typeface="HGSｺﾞｼｯｸM" panose="020B0600000000000000" pitchFamily="50" charset="-128"/>
              <a:cs typeface="+mn-cs"/>
            </a:rPr>
            <a:t>作業日数比率で分ける。ほとんど作業日数が同じならば</a:t>
          </a:r>
          <a:r>
            <a:rPr kumimoji="1" lang="ja-JP" altLang="en-US" sz="1050" b="1">
              <a:solidFill>
                <a:srgbClr val="0070C0"/>
              </a:solidFill>
              <a:latin typeface="HGSｺﾞｼｯｸM" panose="020B0600000000000000" pitchFamily="50" charset="-128"/>
              <a:ea typeface="HGSｺﾞｼｯｸM" panose="020B0600000000000000" pitchFamily="50" charset="-128"/>
            </a:rPr>
            <a:t>半額ずつ計上。</a:t>
          </a:r>
        </a:p>
      </xdr:txBody>
    </xdr:sp>
    <xdr:clientData/>
  </xdr:twoCellAnchor>
  <xdr:twoCellAnchor>
    <xdr:from>
      <xdr:col>12</xdr:col>
      <xdr:colOff>76200</xdr:colOff>
      <xdr:row>9</xdr:row>
      <xdr:rowOff>133350</xdr:rowOff>
    </xdr:from>
    <xdr:to>
      <xdr:col>14</xdr:col>
      <xdr:colOff>0</xdr:colOff>
      <xdr:row>11</xdr:row>
      <xdr:rowOff>243841</xdr:rowOff>
    </xdr:to>
    <xdr:sp macro="" textlink="">
      <xdr:nvSpPr>
        <xdr:cNvPr id="8" name="吹き出し: 角を丸めた四角形 7">
          <a:extLst>
            <a:ext uri="{FF2B5EF4-FFF2-40B4-BE49-F238E27FC236}">
              <a16:creationId xmlns:a16="http://schemas.microsoft.com/office/drawing/2014/main" id="{5F293E68-9957-4FEE-86EF-41EC70890FAD}"/>
            </a:ext>
          </a:extLst>
        </xdr:cNvPr>
        <xdr:cNvSpPr/>
      </xdr:nvSpPr>
      <xdr:spPr>
        <a:xfrm>
          <a:off x="9944100" y="2247900"/>
          <a:ext cx="1400175" cy="643891"/>
        </a:xfrm>
        <a:prstGeom prst="wedgeRoundRectCallout">
          <a:avLst>
            <a:gd name="adj1" fmla="val -4350"/>
            <a:gd name="adj2" fmla="val 66052"/>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50" b="1">
              <a:solidFill>
                <a:srgbClr val="0070C0"/>
              </a:solidFill>
              <a:latin typeface="HGPｺﾞｼｯｸM" panose="020B0600000000000000" pitchFamily="50" charset="-128"/>
              <a:ea typeface="HGPｺﾞｼｯｸM" panose="020B0600000000000000" pitchFamily="50" charset="-128"/>
            </a:rPr>
            <a:t>保管場所を記入。組織の所有物のため組織で管理してください。</a:t>
          </a:r>
          <a:endParaRPr kumimoji="1" lang="en-US" altLang="ja-JP" sz="1050" b="1">
            <a:solidFill>
              <a:srgbClr val="0070C0"/>
            </a:solidFill>
            <a:latin typeface="HGPｺﾞｼｯｸM" panose="020B0600000000000000" pitchFamily="50" charset="-128"/>
            <a:ea typeface="HGPｺﾞｼｯｸM" panose="020B0600000000000000" pitchFamily="50" charset="-128"/>
          </a:endParaRPr>
        </a:p>
        <a:p>
          <a:pPr algn="l"/>
          <a:endParaRPr kumimoji="1" lang="ja-JP" altLang="en-US" sz="1050" b="1">
            <a:solidFill>
              <a:srgbClr val="0070C0"/>
            </a:solidFill>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320040</xdr:colOff>
      <xdr:row>12</xdr:row>
      <xdr:rowOff>83820</xdr:rowOff>
    </xdr:from>
    <xdr:to>
      <xdr:col>8</xdr:col>
      <xdr:colOff>365760</xdr:colOff>
      <xdr:row>14</xdr:row>
      <xdr:rowOff>22860</xdr:rowOff>
    </xdr:to>
    <xdr:sp macro="" textlink="">
      <xdr:nvSpPr>
        <xdr:cNvPr id="9" name="吹き出し: 角を丸めた四角形 8">
          <a:extLst>
            <a:ext uri="{FF2B5EF4-FFF2-40B4-BE49-F238E27FC236}">
              <a16:creationId xmlns:a16="http://schemas.microsoft.com/office/drawing/2014/main" id="{DE0A9CA8-52DB-4257-A507-5388BC542BA7}"/>
            </a:ext>
          </a:extLst>
        </xdr:cNvPr>
        <xdr:cNvSpPr/>
      </xdr:nvSpPr>
      <xdr:spPr>
        <a:xfrm>
          <a:off x="5836920" y="3002280"/>
          <a:ext cx="1257300" cy="556260"/>
        </a:xfrm>
        <a:prstGeom prst="wedgeRoundRectCallout">
          <a:avLst>
            <a:gd name="adj1" fmla="val -62253"/>
            <a:gd name="adj2" fmla="val -1321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050" b="1">
              <a:solidFill>
                <a:srgbClr val="0070C0"/>
              </a:solidFill>
              <a:latin typeface="HGPｺﾞｼｯｸM" panose="020B0600000000000000" pitchFamily="50" charset="-128"/>
              <a:ea typeface="HGPｺﾞｼｯｸM" panose="020B0600000000000000" pitchFamily="50" charset="-128"/>
            </a:rPr>
            <a:t>資機材の場合、２段に分けて記入。</a:t>
          </a:r>
        </a:p>
      </xdr:txBody>
    </xdr:sp>
    <xdr:clientData/>
  </xdr:twoCellAnchor>
  <xdr:twoCellAnchor>
    <xdr:from>
      <xdr:col>6</xdr:col>
      <xdr:colOff>45720</xdr:colOff>
      <xdr:row>12</xdr:row>
      <xdr:rowOff>121920</xdr:rowOff>
    </xdr:from>
    <xdr:to>
      <xdr:col>6</xdr:col>
      <xdr:colOff>160020</xdr:colOff>
      <xdr:row>13</xdr:row>
      <xdr:rowOff>182880</xdr:rowOff>
    </xdr:to>
    <xdr:sp macro="" textlink="">
      <xdr:nvSpPr>
        <xdr:cNvPr id="10" name="右中かっこ 9">
          <a:extLst>
            <a:ext uri="{FF2B5EF4-FFF2-40B4-BE49-F238E27FC236}">
              <a16:creationId xmlns:a16="http://schemas.microsoft.com/office/drawing/2014/main" id="{30DE77A3-F0F0-4593-A20D-EC45621FFAAE}"/>
            </a:ext>
          </a:extLst>
        </xdr:cNvPr>
        <xdr:cNvSpPr/>
      </xdr:nvSpPr>
      <xdr:spPr>
        <a:xfrm>
          <a:off x="5585460" y="3108960"/>
          <a:ext cx="114300" cy="327660"/>
        </a:xfrm>
        <a:prstGeom prst="rightBrace">
          <a:avLst/>
        </a:prstGeom>
        <a:ln w="12700">
          <a:solidFill>
            <a:srgbClr val="0070C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15240</xdr:colOff>
      <xdr:row>13</xdr:row>
      <xdr:rowOff>0</xdr:rowOff>
    </xdr:from>
    <xdr:to>
      <xdr:col>5</xdr:col>
      <xdr:colOff>0</xdr:colOff>
      <xdr:row>14</xdr:row>
      <xdr:rowOff>15240</xdr:rowOff>
    </xdr:to>
    <xdr:sp macro="" textlink="">
      <xdr:nvSpPr>
        <xdr:cNvPr id="11" name="楕円 10">
          <a:extLst>
            <a:ext uri="{FF2B5EF4-FFF2-40B4-BE49-F238E27FC236}">
              <a16:creationId xmlns:a16="http://schemas.microsoft.com/office/drawing/2014/main" id="{A0CC8B5F-1A67-44AB-A12F-AF1148122BEB}"/>
            </a:ext>
          </a:extLst>
        </xdr:cNvPr>
        <xdr:cNvSpPr/>
      </xdr:nvSpPr>
      <xdr:spPr>
        <a:xfrm>
          <a:off x="3985260" y="3253740"/>
          <a:ext cx="769620" cy="365760"/>
        </a:xfrm>
        <a:prstGeom prst="ellipse">
          <a:avLst/>
        </a:prstGeom>
        <a:noFill/>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60959</xdr:colOff>
      <xdr:row>29</xdr:row>
      <xdr:rowOff>243840</xdr:rowOff>
    </xdr:from>
    <xdr:to>
      <xdr:col>2</xdr:col>
      <xdr:colOff>2238374</xdr:colOff>
      <xdr:row>31</xdr:row>
      <xdr:rowOff>281940</xdr:rowOff>
    </xdr:to>
    <xdr:sp macro="" textlink="">
      <xdr:nvSpPr>
        <xdr:cNvPr id="13" name="吹き出し: 角を丸めた四角形 12">
          <a:extLst>
            <a:ext uri="{FF2B5EF4-FFF2-40B4-BE49-F238E27FC236}">
              <a16:creationId xmlns:a16="http://schemas.microsoft.com/office/drawing/2014/main" id="{58CF95B1-2414-4C07-A7D6-9D8308284C08}"/>
            </a:ext>
          </a:extLst>
        </xdr:cNvPr>
        <xdr:cNvSpPr/>
      </xdr:nvSpPr>
      <xdr:spPr>
        <a:xfrm>
          <a:off x="60959" y="7844790"/>
          <a:ext cx="3225165" cy="571500"/>
        </a:xfrm>
        <a:prstGeom prst="wedgeRoundRectCallout">
          <a:avLst>
            <a:gd name="adj1" fmla="val -7890"/>
            <a:gd name="adj2" fmla="val -65664"/>
            <a:gd name="adj3" fmla="val 16667"/>
          </a:avLst>
        </a:prstGeom>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0070C0"/>
              </a:solidFill>
              <a:latin typeface="HGPｺﾞｼｯｸM" panose="020B0600000000000000" pitchFamily="50" charset="-128"/>
              <a:ea typeface="HGPｺﾞｼｯｸM" panose="020B0600000000000000" pitchFamily="50" charset="-128"/>
            </a:rPr>
            <a:t>精算受け取り後は、「予定」を削除して、通帳に合わせた日で処理をし、添付、保管すること。</a:t>
          </a:r>
        </a:p>
      </xdr:txBody>
    </xdr:sp>
    <xdr:clientData/>
  </xdr:twoCellAnchor>
  <xdr:twoCellAnchor>
    <xdr:from>
      <xdr:col>2</xdr:col>
      <xdr:colOff>1988820</xdr:colOff>
      <xdr:row>16</xdr:row>
      <xdr:rowOff>99060</xdr:rowOff>
    </xdr:from>
    <xdr:to>
      <xdr:col>4</xdr:col>
      <xdr:colOff>137160</xdr:colOff>
      <xdr:row>18</xdr:row>
      <xdr:rowOff>38100</xdr:rowOff>
    </xdr:to>
    <xdr:sp macro="" textlink="">
      <xdr:nvSpPr>
        <xdr:cNvPr id="17" name="吹き出し: 角を丸めた四角形 16">
          <a:extLst>
            <a:ext uri="{FF2B5EF4-FFF2-40B4-BE49-F238E27FC236}">
              <a16:creationId xmlns:a16="http://schemas.microsoft.com/office/drawing/2014/main" id="{C750CD41-2534-435D-8028-54B66A9BAD20}"/>
            </a:ext>
          </a:extLst>
        </xdr:cNvPr>
        <xdr:cNvSpPr/>
      </xdr:nvSpPr>
      <xdr:spPr>
        <a:xfrm>
          <a:off x="3036570" y="4156710"/>
          <a:ext cx="1491615" cy="548640"/>
        </a:xfrm>
        <a:prstGeom prst="wedgeRoundRectCallout">
          <a:avLst>
            <a:gd name="adj1" fmla="val -102556"/>
            <a:gd name="adj2" fmla="val -57717"/>
            <a:gd name="adj3" fmla="val 16667"/>
          </a:avLst>
        </a:prstGeom>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rgbClr val="0070C0"/>
              </a:solidFill>
              <a:latin typeface="HGPｺﾞｼｯｸM" panose="020B0600000000000000" pitchFamily="50" charset="-128"/>
              <a:ea typeface="HGPｺﾞｼｯｸM" panose="020B0600000000000000" pitchFamily="50" charset="-128"/>
            </a:rPr>
            <a:t>通帳の動きが</a:t>
          </a:r>
          <a:endParaRPr kumimoji="1" lang="en-US" altLang="ja-JP" sz="1100" b="1">
            <a:solidFill>
              <a:srgbClr val="0070C0"/>
            </a:solidFill>
            <a:latin typeface="HGPｺﾞｼｯｸM" panose="020B0600000000000000" pitchFamily="50" charset="-128"/>
            <a:ea typeface="HGPｺﾞｼｯｸM" panose="020B0600000000000000" pitchFamily="50" charset="-128"/>
          </a:endParaRPr>
        </a:p>
        <a:p>
          <a:pPr algn="l"/>
          <a:r>
            <a:rPr kumimoji="1" lang="ja-JP" altLang="en-US" sz="1100" b="1">
              <a:solidFill>
                <a:srgbClr val="0070C0"/>
              </a:solidFill>
              <a:latin typeface="HGPｺﾞｼｯｸM" panose="020B0600000000000000" pitchFamily="50" charset="-128"/>
              <a:ea typeface="HGPｺﾞｼｯｸM" panose="020B0600000000000000" pitchFamily="50" charset="-128"/>
            </a:rPr>
            <a:t>分かるように記入。</a:t>
          </a:r>
          <a:endParaRPr kumimoji="1" lang="ja-JP" altLang="en-US" sz="1100" b="1">
            <a:solidFill>
              <a:srgbClr val="0070C0"/>
            </a:solidFill>
          </a:endParaRPr>
        </a:p>
      </xdr:txBody>
    </xdr:sp>
    <xdr:clientData/>
  </xdr:twoCellAnchor>
  <xdr:twoCellAnchor>
    <xdr:from>
      <xdr:col>6</xdr:col>
      <xdr:colOff>129540</xdr:colOff>
      <xdr:row>28</xdr:row>
      <xdr:rowOff>30480</xdr:rowOff>
    </xdr:from>
    <xdr:to>
      <xdr:col>13</xdr:col>
      <xdr:colOff>396240</xdr:colOff>
      <xdr:row>29</xdr:row>
      <xdr:rowOff>106680</xdr:rowOff>
    </xdr:to>
    <xdr:sp macro="" textlink="">
      <xdr:nvSpPr>
        <xdr:cNvPr id="14" name="吹き出し: 角を丸めた四角形 13">
          <a:extLst>
            <a:ext uri="{FF2B5EF4-FFF2-40B4-BE49-F238E27FC236}">
              <a16:creationId xmlns:a16="http://schemas.microsoft.com/office/drawing/2014/main" id="{F3DE4A82-E3BA-453B-9FE6-9DE600550924}"/>
            </a:ext>
          </a:extLst>
        </xdr:cNvPr>
        <xdr:cNvSpPr/>
      </xdr:nvSpPr>
      <xdr:spPr>
        <a:xfrm>
          <a:off x="5646420" y="7444740"/>
          <a:ext cx="4152900" cy="342900"/>
        </a:xfrm>
        <a:prstGeom prst="wedgeRoundRectCallout">
          <a:avLst>
            <a:gd name="adj1" fmla="val -54677"/>
            <a:gd name="adj2" fmla="val 108889"/>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0070C0"/>
              </a:solidFill>
              <a:latin typeface="HGSｺﾞｼｯｸM" panose="020B0600000000000000" pitchFamily="50" charset="-128"/>
              <a:ea typeface="HGSｺﾞｼｯｸM" panose="020B0600000000000000" pitchFamily="50" charset="-128"/>
            </a:rPr>
            <a:t>資機材がある場合、資機材の自己負担額以上の金額になること。</a:t>
          </a:r>
        </a:p>
      </xdr:txBody>
    </xdr:sp>
    <xdr:clientData/>
  </xdr:twoCellAnchor>
  <xdr:twoCellAnchor>
    <xdr:from>
      <xdr:col>11</xdr:col>
      <xdr:colOff>133350</xdr:colOff>
      <xdr:row>29</xdr:row>
      <xdr:rowOff>152400</xdr:rowOff>
    </xdr:from>
    <xdr:to>
      <xdr:col>14</xdr:col>
      <xdr:colOff>0</xdr:colOff>
      <xdr:row>32</xdr:row>
      <xdr:rowOff>0</xdr:rowOff>
    </xdr:to>
    <xdr:sp macro="" textlink="">
      <xdr:nvSpPr>
        <xdr:cNvPr id="19" name="吹き出し: 角を丸めた四角形 18">
          <a:extLst>
            <a:ext uri="{FF2B5EF4-FFF2-40B4-BE49-F238E27FC236}">
              <a16:creationId xmlns:a16="http://schemas.microsoft.com/office/drawing/2014/main" id="{ED8C8485-1420-4679-B325-197A99BD42F4}"/>
            </a:ext>
          </a:extLst>
        </xdr:cNvPr>
        <xdr:cNvSpPr/>
      </xdr:nvSpPr>
      <xdr:spPr>
        <a:xfrm>
          <a:off x="9477375" y="7753350"/>
          <a:ext cx="1866900" cy="666750"/>
        </a:xfrm>
        <a:prstGeom prst="wedgeRoundRectCallout">
          <a:avLst>
            <a:gd name="adj1" fmla="val -54922"/>
            <a:gd name="adj2" fmla="val -10471"/>
            <a:gd name="adj3" fmla="val 16667"/>
          </a:avLst>
        </a:prstGeom>
        <a:ln w="19050">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00B050"/>
              </a:solidFill>
              <a:latin typeface="HGPｺﾞｼｯｸM" panose="020B0600000000000000" pitchFamily="50" charset="-128"/>
              <a:ea typeface="HGPｺﾞｼｯｸM" panose="020B0600000000000000" pitchFamily="50" charset="-128"/>
            </a:rPr>
            <a:t>タイプ別計算表、実施状況整理票の数字と同じ。</a:t>
          </a:r>
          <a:endParaRPr kumimoji="1" lang="ja-JP" altLang="en-US" sz="1100" b="1">
            <a:solidFill>
              <a:srgbClr val="00B050"/>
            </a:solidFill>
          </a:endParaRPr>
        </a:p>
      </xdr:txBody>
    </xdr:sp>
    <xdr:clientData/>
  </xdr:twoCellAnchor>
  <xdr:twoCellAnchor>
    <xdr:from>
      <xdr:col>2</xdr:col>
      <xdr:colOff>2255520</xdr:colOff>
      <xdr:row>29</xdr:row>
      <xdr:rowOff>259080</xdr:rowOff>
    </xdr:from>
    <xdr:to>
      <xdr:col>11</xdr:col>
      <xdr:colOff>121920</xdr:colOff>
      <xdr:row>31</xdr:row>
      <xdr:rowOff>274320</xdr:rowOff>
    </xdr:to>
    <xdr:sp macro="" textlink="">
      <xdr:nvSpPr>
        <xdr:cNvPr id="22" name="四角形: 角を丸くする 21">
          <a:extLst>
            <a:ext uri="{FF2B5EF4-FFF2-40B4-BE49-F238E27FC236}">
              <a16:creationId xmlns:a16="http://schemas.microsoft.com/office/drawing/2014/main" id="{FB51F1BA-A8A2-4C5A-A765-B56E47C308EF}"/>
            </a:ext>
          </a:extLst>
        </xdr:cNvPr>
        <xdr:cNvSpPr/>
      </xdr:nvSpPr>
      <xdr:spPr>
        <a:xfrm>
          <a:off x="3192780" y="7940040"/>
          <a:ext cx="5326380" cy="548640"/>
        </a:xfrm>
        <a:prstGeom prst="roundRect">
          <a:avLst/>
        </a:prstGeom>
        <a:noFill/>
        <a:ln w="19050">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146685</xdr:colOff>
      <xdr:row>4</xdr:row>
      <xdr:rowOff>0</xdr:rowOff>
    </xdr:from>
    <xdr:to>
      <xdr:col>3</xdr:col>
      <xdr:colOff>146685</xdr:colOff>
      <xdr:row>5</xdr:row>
      <xdr:rowOff>3810</xdr:rowOff>
    </xdr:to>
    <xdr:sp macro="" textlink="">
      <xdr:nvSpPr>
        <xdr:cNvPr id="12" name="四角形: 角を丸くする 11">
          <a:extLst>
            <a:ext uri="{FF2B5EF4-FFF2-40B4-BE49-F238E27FC236}">
              <a16:creationId xmlns:a16="http://schemas.microsoft.com/office/drawing/2014/main" id="{C850957A-CE3C-4AAC-9722-AC84648C51B0}"/>
            </a:ext>
          </a:extLst>
        </xdr:cNvPr>
        <xdr:cNvSpPr/>
      </xdr:nvSpPr>
      <xdr:spPr>
        <a:xfrm>
          <a:off x="146685" y="735330"/>
          <a:ext cx="3648075" cy="297180"/>
        </a:xfrm>
        <a:prstGeom prst="roundRect">
          <a:avLst/>
        </a:prstGeom>
        <a:solidFill>
          <a:srgbClr val="FFFF00"/>
        </a:solidFill>
        <a:ln>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latin typeface="HGPｺﾞｼｯｸM" panose="020B0600000000000000" pitchFamily="50" charset="-128"/>
              <a:ea typeface="HGPｺﾞｼｯｸM" panose="020B0600000000000000" pitchFamily="50" charset="-128"/>
            </a:rPr>
            <a:t>本交付金の対象となるものだけを記載してください。</a:t>
          </a:r>
        </a:p>
      </xdr:txBody>
    </xdr:sp>
    <xdr:clientData/>
  </xdr:twoCellAnchor>
  <xdr:twoCellAnchor>
    <xdr:from>
      <xdr:col>6</xdr:col>
      <xdr:colOff>264795</xdr:colOff>
      <xdr:row>14</xdr:row>
      <xdr:rowOff>173355</xdr:rowOff>
    </xdr:from>
    <xdr:to>
      <xdr:col>8</xdr:col>
      <xdr:colOff>542925</xdr:colOff>
      <xdr:row>16</xdr:row>
      <xdr:rowOff>188595</xdr:rowOff>
    </xdr:to>
    <xdr:sp macro="" textlink="">
      <xdr:nvSpPr>
        <xdr:cNvPr id="2" name="吹き出し: 角を丸めた四角形 1">
          <a:extLst>
            <a:ext uri="{FF2B5EF4-FFF2-40B4-BE49-F238E27FC236}">
              <a16:creationId xmlns:a16="http://schemas.microsoft.com/office/drawing/2014/main" id="{8FE6566E-D8C6-4675-9200-E9362AEC675F}"/>
            </a:ext>
          </a:extLst>
        </xdr:cNvPr>
        <xdr:cNvSpPr/>
      </xdr:nvSpPr>
      <xdr:spPr>
        <a:xfrm>
          <a:off x="6408420" y="3783330"/>
          <a:ext cx="1621155" cy="548640"/>
        </a:xfrm>
        <a:prstGeom prst="wedgeRoundRectCallout">
          <a:avLst>
            <a:gd name="adj1" fmla="val -62253"/>
            <a:gd name="adj2" fmla="val -1321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050" b="1">
              <a:solidFill>
                <a:srgbClr val="0070C0"/>
              </a:solidFill>
              <a:latin typeface="HGPｺﾞｼｯｸM" panose="020B0600000000000000" pitchFamily="50" charset="-128"/>
              <a:ea typeface="HGPｺﾞｼｯｸM" panose="020B0600000000000000" pitchFamily="50" charset="-128"/>
            </a:rPr>
            <a:t>個人に立替金を返還する場合は</a:t>
          </a:r>
          <a:r>
            <a:rPr kumimoji="1" lang="en-US" altLang="ja-JP" sz="1050" b="1">
              <a:solidFill>
                <a:srgbClr val="0070C0"/>
              </a:solidFill>
              <a:latin typeface="HGPｺﾞｼｯｸM" panose="020B0600000000000000" pitchFamily="50" charset="-128"/>
              <a:ea typeface="HGPｺﾞｼｯｸM" panose="020B0600000000000000" pitchFamily="50" charset="-128"/>
            </a:rPr>
            <a:t>0.1</a:t>
          </a:r>
          <a:r>
            <a:rPr kumimoji="1" lang="ja-JP" altLang="en-US" sz="1050" b="1">
              <a:solidFill>
                <a:srgbClr val="0070C0"/>
              </a:solidFill>
              <a:latin typeface="HGPｺﾞｼｯｸM" panose="020B0600000000000000" pitchFamily="50" charset="-128"/>
              <a:ea typeface="HGPｺﾞｼｯｸM" panose="020B0600000000000000" pitchFamily="50" charset="-128"/>
            </a:rPr>
            <a:t>領収証が必要。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167640</xdr:colOff>
      <xdr:row>18</xdr:row>
      <xdr:rowOff>426720</xdr:rowOff>
    </xdr:from>
    <xdr:to>
      <xdr:col>3</xdr:col>
      <xdr:colOff>68580</xdr:colOff>
      <xdr:row>20</xdr:row>
      <xdr:rowOff>121920</xdr:rowOff>
    </xdr:to>
    <xdr:sp macro="" textlink="">
      <xdr:nvSpPr>
        <xdr:cNvPr id="2" name="楕円 1">
          <a:extLst>
            <a:ext uri="{FF2B5EF4-FFF2-40B4-BE49-F238E27FC236}">
              <a16:creationId xmlns:a16="http://schemas.microsoft.com/office/drawing/2014/main" id="{5F0D6CFA-7E58-4F3F-988E-7D349210B35D}"/>
            </a:ext>
          </a:extLst>
        </xdr:cNvPr>
        <xdr:cNvSpPr/>
      </xdr:nvSpPr>
      <xdr:spPr>
        <a:xfrm>
          <a:off x="510540" y="7277100"/>
          <a:ext cx="1013460" cy="45720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224117</xdr:colOff>
      <xdr:row>15</xdr:row>
      <xdr:rowOff>257736</xdr:rowOff>
    </xdr:from>
    <xdr:to>
      <xdr:col>12</xdr:col>
      <xdr:colOff>537882</xdr:colOff>
      <xdr:row>18</xdr:row>
      <xdr:rowOff>22411</xdr:rowOff>
    </xdr:to>
    <xdr:sp macro="" textlink="">
      <xdr:nvSpPr>
        <xdr:cNvPr id="3" name="吹き出し: 角を丸めた四角形 2">
          <a:extLst>
            <a:ext uri="{FF2B5EF4-FFF2-40B4-BE49-F238E27FC236}">
              <a16:creationId xmlns:a16="http://schemas.microsoft.com/office/drawing/2014/main" id="{C4F5A2E2-CFBA-4264-AFC4-AA8B9DB5E0D0}"/>
            </a:ext>
          </a:extLst>
        </xdr:cNvPr>
        <xdr:cNvSpPr/>
      </xdr:nvSpPr>
      <xdr:spPr>
        <a:xfrm>
          <a:off x="5490882" y="4874560"/>
          <a:ext cx="3148853" cy="705969"/>
        </a:xfrm>
        <a:prstGeom prst="wedgeRoundRectCallout">
          <a:avLst>
            <a:gd name="adj1" fmla="val -59760"/>
            <a:gd name="adj2" fmla="val 53400"/>
            <a:gd name="adj3" fmla="val 16667"/>
          </a:avLst>
        </a:prstGeom>
        <a:ln>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144000" rtlCol="0" anchor="ctr"/>
        <a:lstStyle/>
        <a:p>
          <a:pPr algn="l"/>
          <a:r>
            <a:rPr kumimoji="1" lang="ja-JP" altLang="en-US" sz="1200" b="1">
              <a:solidFill>
                <a:srgbClr val="0070C0"/>
              </a:solidFill>
              <a:latin typeface="+mn-ea"/>
              <a:ea typeface="+mn-ea"/>
            </a:rPr>
            <a:t>資機材購入した場合、最終自己負担額は、必ずこの資機材自己負担額以上になること。</a:t>
          </a:r>
        </a:p>
      </xdr:txBody>
    </xdr:sp>
    <xdr:clientData/>
  </xdr:twoCellAnchor>
  <xdr:twoCellAnchor>
    <xdr:from>
      <xdr:col>7</xdr:col>
      <xdr:colOff>91440</xdr:colOff>
      <xdr:row>17</xdr:row>
      <xdr:rowOff>297180</xdr:rowOff>
    </xdr:from>
    <xdr:to>
      <xdr:col>8</xdr:col>
      <xdr:colOff>68580</xdr:colOff>
      <xdr:row>19</xdr:row>
      <xdr:rowOff>22860</xdr:rowOff>
    </xdr:to>
    <xdr:sp macro="" textlink="">
      <xdr:nvSpPr>
        <xdr:cNvPr id="4" name="楕円 3">
          <a:extLst>
            <a:ext uri="{FF2B5EF4-FFF2-40B4-BE49-F238E27FC236}">
              <a16:creationId xmlns:a16="http://schemas.microsoft.com/office/drawing/2014/main" id="{37C7204F-5DB5-4F69-ABBF-904BEE8AC136}"/>
            </a:ext>
          </a:extLst>
        </xdr:cNvPr>
        <xdr:cNvSpPr/>
      </xdr:nvSpPr>
      <xdr:spPr>
        <a:xfrm>
          <a:off x="3962400" y="6149340"/>
          <a:ext cx="617220" cy="350520"/>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7</xdr:col>
      <xdr:colOff>618270</xdr:colOff>
      <xdr:row>18</xdr:row>
      <xdr:rowOff>289336</xdr:rowOff>
    </xdr:from>
    <xdr:to>
      <xdr:col>17</xdr:col>
      <xdr:colOff>137160</xdr:colOff>
      <xdr:row>20</xdr:row>
      <xdr:rowOff>274320</xdr:rowOff>
    </xdr:to>
    <xdr:cxnSp macro="">
      <xdr:nvCxnSpPr>
        <xdr:cNvPr id="6" name="直線矢印コネクタ 5">
          <a:extLst>
            <a:ext uri="{FF2B5EF4-FFF2-40B4-BE49-F238E27FC236}">
              <a16:creationId xmlns:a16="http://schemas.microsoft.com/office/drawing/2014/main" id="{03B80EB2-58DD-4F67-8FE6-47053AF40B54}"/>
            </a:ext>
          </a:extLst>
        </xdr:cNvPr>
        <xdr:cNvCxnSpPr>
          <a:stCxn id="4" idx="5"/>
        </xdr:cNvCxnSpPr>
      </xdr:nvCxnSpPr>
      <xdr:spPr>
        <a:xfrm>
          <a:off x="4611150" y="5547136"/>
          <a:ext cx="6323550" cy="594584"/>
        </a:xfrm>
        <a:prstGeom prst="straightConnector1">
          <a:avLst/>
        </a:prstGeom>
        <a:ln w="127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156881</xdr:colOff>
      <xdr:row>3</xdr:row>
      <xdr:rowOff>874059</xdr:rowOff>
    </xdr:from>
    <xdr:to>
      <xdr:col>13</xdr:col>
      <xdr:colOff>723899</xdr:colOff>
      <xdr:row>4</xdr:row>
      <xdr:rowOff>246530</xdr:rowOff>
    </xdr:to>
    <xdr:sp macro="" textlink="">
      <xdr:nvSpPr>
        <xdr:cNvPr id="7" name="吹き出し: 角を丸めた四角形 6">
          <a:extLst>
            <a:ext uri="{FF2B5EF4-FFF2-40B4-BE49-F238E27FC236}">
              <a16:creationId xmlns:a16="http://schemas.microsoft.com/office/drawing/2014/main" id="{F8BD0923-2C6C-4D03-B437-AA6A208B5B46}"/>
            </a:ext>
          </a:extLst>
        </xdr:cNvPr>
        <xdr:cNvSpPr/>
      </xdr:nvSpPr>
      <xdr:spPr>
        <a:xfrm>
          <a:off x="7048499" y="1714500"/>
          <a:ext cx="2382371" cy="392206"/>
        </a:xfrm>
        <a:prstGeom prst="wedgeRoundRectCallout">
          <a:avLst>
            <a:gd name="adj1" fmla="val 60453"/>
            <a:gd name="adj2" fmla="val 26137"/>
            <a:gd name="adj3" fmla="val 16667"/>
          </a:avLst>
        </a:prstGeom>
        <a:ln w="190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l"/>
          <a:r>
            <a:rPr kumimoji="1" lang="ja-JP" altLang="en-US" sz="1200" b="1">
              <a:solidFill>
                <a:srgbClr val="0070C0"/>
              </a:solidFill>
              <a:latin typeface="+mn-ea"/>
              <a:ea typeface="+mn-ea"/>
            </a:rPr>
            <a:t>委託費含む。資機材は含まない。</a:t>
          </a:r>
        </a:p>
      </xdr:txBody>
    </xdr:sp>
    <xdr:clientData/>
  </xdr:twoCellAnchor>
  <xdr:twoCellAnchor>
    <xdr:from>
      <xdr:col>0</xdr:col>
      <xdr:colOff>83820</xdr:colOff>
      <xdr:row>1</xdr:row>
      <xdr:rowOff>83820</xdr:rowOff>
    </xdr:from>
    <xdr:to>
      <xdr:col>6</xdr:col>
      <xdr:colOff>537882</xdr:colOff>
      <xdr:row>2</xdr:row>
      <xdr:rowOff>168088</xdr:rowOff>
    </xdr:to>
    <xdr:sp macro="" textlink="">
      <xdr:nvSpPr>
        <xdr:cNvPr id="10" name="四角形: 角を丸くする 9">
          <a:extLst>
            <a:ext uri="{FF2B5EF4-FFF2-40B4-BE49-F238E27FC236}">
              <a16:creationId xmlns:a16="http://schemas.microsoft.com/office/drawing/2014/main" id="{B9A38805-BA6A-46ED-9C3B-103A11BDE5BC}"/>
            </a:ext>
          </a:extLst>
        </xdr:cNvPr>
        <xdr:cNvSpPr/>
      </xdr:nvSpPr>
      <xdr:spPr>
        <a:xfrm>
          <a:off x="83820" y="251908"/>
          <a:ext cx="4140797" cy="420445"/>
        </a:xfrm>
        <a:prstGeom prst="roundRect">
          <a:avLst/>
        </a:prstGeom>
        <a:noFill/>
        <a:ln w="28575" cmpd="dbl">
          <a:solidFill>
            <a:schemeClr val="accent5">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solidFill>
                <a:schemeClr val="accent5">
                  <a:lumMod val="75000"/>
                </a:schemeClr>
              </a:solidFill>
              <a:latin typeface="BIZ UDゴシック" panose="020B0400000000000000" pitchFamily="49" charset="-128"/>
              <a:ea typeface="BIZ UDゴシック" panose="020B0400000000000000" pitchFamily="49" charset="-128"/>
            </a:rPr>
            <a:t>太字</a:t>
          </a:r>
          <a:r>
            <a:rPr kumimoji="1" lang="ja-JP" altLang="en-US" sz="1400" b="1">
              <a:solidFill>
                <a:schemeClr val="accent5">
                  <a:lumMod val="75000"/>
                </a:schemeClr>
              </a:solidFill>
            </a:rPr>
            <a:t>のセルには数式が入っています。</a:t>
          </a:r>
        </a:p>
      </xdr:txBody>
    </xdr:sp>
    <xdr:clientData/>
  </xdr:twoCellAnchor>
  <xdr:twoCellAnchor>
    <xdr:from>
      <xdr:col>7</xdr:col>
      <xdr:colOff>235324</xdr:colOff>
      <xdr:row>0</xdr:row>
      <xdr:rowOff>67235</xdr:rowOff>
    </xdr:from>
    <xdr:to>
      <xdr:col>17</xdr:col>
      <xdr:colOff>89647</xdr:colOff>
      <xdr:row>2</xdr:row>
      <xdr:rowOff>268941</xdr:rowOff>
    </xdr:to>
    <xdr:sp macro="" textlink="">
      <xdr:nvSpPr>
        <xdr:cNvPr id="2" name="吹き出し: 角を丸めた四角形 1">
          <a:extLst>
            <a:ext uri="{FF2B5EF4-FFF2-40B4-BE49-F238E27FC236}">
              <a16:creationId xmlns:a16="http://schemas.microsoft.com/office/drawing/2014/main" id="{35FBDACB-DB75-498C-A887-3353A2A4672D}"/>
            </a:ext>
          </a:extLst>
        </xdr:cNvPr>
        <xdr:cNvSpPr/>
      </xdr:nvSpPr>
      <xdr:spPr>
        <a:xfrm>
          <a:off x="4706471" y="67235"/>
          <a:ext cx="7832911" cy="705971"/>
        </a:xfrm>
        <a:prstGeom prst="wedgeRoundRectCallout">
          <a:avLst>
            <a:gd name="adj1" fmla="val 41466"/>
            <a:gd name="adj2" fmla="val 28965"/>
            <a:gd name="adj3" fmla="val 16667"/>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200" b="1">
              <a:solidFill>
                <a:srgbClr val="0070C0"/>
              </a:solidFill>
              <a:latin typeface="+mn-ea"/>
              <a:ea typeface="+mn-ea"/>
            </a:rPr>
            <a:t>区分ごとに交付金額はわかれています。例えば、地域活動（森林）でしか使わないものを他区分の交付金で買うことはできません。地域活動（森林）が余っても、他の区分で使うことはできません。（区分間流用の禁止）</a:t>
          </a:r>
        </a:p>
      </xdr:txBody>
    </xdr:sp>
    <xdr:clientData/>
  </xdr:twoCellAnchor>
  <xdr:twoCellAnchor>
    <xdr:from>
      <xdr:col>13</xdr:col>
      <xdr:colOff>472886</xdr:colOff>
      <xdr:row>13</xdr:row>
      <xdr:rowOff>82923</xdr:rowOff>
    </xdr:from>
    <xdr:to>
      <xdr:col>16</xdr:col>
      <xdr:colOff>829234</xdr:colOff>
      <xdr:row>16</xdr:row>
      <xdr:rowOff>302559</xdr:rowOff>
    </xdr:to>
    <xdr:sp macro="" textlink="">
      <xdr:nvSpPr>
        <xdr:cNvPr id="5" name="吹き出し: 角を丸めた四角形 4">
          <a:extLst>
            <a:ext uri="{FF2B5EF4-FFF2-40B4-BE49-F238E27FC236}">
              <a16:creationId xmlns:a16="http://schemas.microsoft.com/office/drawing/2014/main" id="{D9367928-20C5-427D-8DCE-ADADC3AA97DE}"/>
            </a:ext>
          </a:extLst>
        </xdr:cNvPr>
        <xdr:cNvSpPr/>
      </xdr:nvSpPr>
      <xdr:spPr>
        <a:xfrm>
          <a:off x="9179857" y="4150658"/>
          <a:ext cx="3112995" cy="1082489"/>
        </a:xfrm>
        <a:prstGeom prst="wedgeRoundRectCallout">
          <a:avLst>
            <a:gd name="adj1" fmla="val 31138"/>
            <a:gd name="adj2" fmla="val -98292"/>
            <a:gd name="adj3" fmla="val 16667"/>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l"/>
          <a:r>
            <a:rPr kumimoji="1" lang="ja-JP" altLang="en-US" sz="1200" b="1">
              <a:solidFill>
                <a:srgbClr val="0070C0"/>
              </a:solidFill>
              <a:latin typeface="+mn-ea"/>
              <a:ea typeface="+mn-ea"/>
            </a:rPr>
            <a:t>支出計－交付金＝自己負担金</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各区分自己負担金が０円以上になるように進捗管理をおこない交付金以上を支出して下さい。</a:t>
          </a:r>
        </a:p>
        <a:p>
          <a:pPr algn="l"/>
          <a:endParaRPr kumimoji="1" lang="ja-JP" altLang="en-US" sz="1200" b="1">
            <a:solidFill>
              <a:srgbClr val="0070C0"/>
            </a:solidFill>
            <a:latin typeface="+mn-ea"/>
            <a:ea typeface="+mn-ea"/>
          </a:endParaRPr>
        </a:p>
      </xdr:txBody>
    </xdr:sp>
    <xdr:clientData/>
  </xdr:twoCellAnchor>
  <xdr:twoCellAnchor>
    <xdr:from>
      <xdr:col>1</xdr:col>
      <xdr:colOff>123264</xdr:colOff>
      <xdr:row>3</xdr:row>
      <xdr:rowOff>661147</xdr:rowOff>
    </xdr:from>
    <xdr:to>
      <xdr:col>10</xdr:col>
      <xdr:colOff>78441</xdr:colOff>
      <xdr:row>3</xdr:row>
      <xdr:rowOff>941295</xdr:rowOff>
    </xdr:to>
    <xdr:sp macro="" textlink="">
      <xdr:nvSpPr>
        <xdr:cNvPr id="8" name="吹き出し: 角を丸めた四角形 7">
          <a:extLst>
            <a:ext uri="{FF2B5EF4-FFF2-40B4-BE49-F238E27FC236}">
              <a16:creationId xmlns:a16="http://schemas.microsoft.com/office/drawing/2014/main" id="{9AA35E31-665B-4DD6-8429-0BDC9DEC4311}"/>
            </a:ext>
          </a:extLst>
        </xdr:cNvPr>
        <xdr:cNvSpPr/>
      </xdr:nvSpPr>
      <xdr:spPr>
        <a:xfrm>
          <a:off x="224117" y="1501588"/>
          <a:ext cx="6745942" cy="280148"/>
        </a:xfrm>
        <a:prstGeom prst="wedgeRoundRectCallout">
          <a:avLst>
            <a:gd name="adj1" fmla="val -19056"/>
            <a:gd name="adj2" fmla="val 82955"/>
            <a:gd name="adj3" fmla="val 16667"/>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l"/>
          <a:r>
            <a:rPr kumimoji="1" lang="ja-JP" altLang="en-US" sz="1200" b="1">
              <a:solidFill>
                <a:srgbClr val="0070C0"/>
              </a:solidFill>
              <a:latin typeface="+mn-ea"/>
              <a:ea typeface="+mn-ea"/>
            </a:rPr>
            <a:t>採択申請書、採択変更申請書などを見て区分ごとに </a:t>
          </a:r>
          <a:r>
            <a:rPr kumimoji="1" lang="ja-JP" altLang="en-US" sz="1400" b="1" u="sng">
              <a:solidFill>
                <a:srgbClr val="0070C0"/>
              </a:solidFill>
              <a:latin typeface="+mn-ea"/>
              <a:ea typeface="+mn-ea"/>
            </a:rPr>
            <a:t>国・県・市町村の交付金額 </a:t>
          </a:r>
          <a:r>
            <a:rPr kumimoji="1" lang="ja-JP" altLang="en-US" sz="1200" b="1">
              <a:solidFill>
                <a:srgbClr val="0070C0"/>
              </a:solidFill>
              <a:latin typeface="+mn-ea"/>
              <a:ea typeface="+mn-ea"/>
            </a:rPr>
            <a:t>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0A9A-C2B8-45BC-A01C-EE3806150D4C}">
  <sheetPr>
    <tabColor rgb="FFFFFF00"/>
  </sheetPr>
  <dimension ref="A1:N30"/>
  <sheetViews>
    <sheetView zoomScaleNormal="100" workbookViewId="0">
      <selection activeCell="C13" sqref="C13"/>
    </sheetView>
  </sheetViews>
  <sheetFormatPr defaultColWidth="9" defaultRowHeight="14.25" x14ac:dyDescent="0.15"/>
  <cols>
    <col min="1" max="1" width="14.125" style="1" bestFit="1" customWidth="1"/>
    <col min="2" max="2" width="4.125" style="1" customWidth="1"/>
    <col min="3" max="3" width="33.125" style="1" customWidth="1"/>
    <col min="4" max="4" width="13" style="1" customWidth="1"/>
    <col min="5" max="5" width="10.125" style="1" customWidth="1"/>
    <col min="6" max="6" width="10.25" style="1" customWidth="1"/>
    <col min="7" max="7" width="9.125" style="1" customWidth="1"/>
    <col min="8" max="8" width="7.125" style="1" customWidth="1"/>
    <col min="9" max="9" width="7.5" style="2" customWidth="1"/>
    <col min="10" max="11" width="8.5" style="1" customWidth="1"/>
    <col min="12" max="12" width="6.375" style="28" customWidth="1"/>
    <col min="13" max="13" width="7.75" style="1" customWidth="1"/>
    <col min="14" max="14" width="11.5" style="1" customWidth="1"/>
    <col min="15" max="16384" width="9" style="1"/>
  </cols>
  <sheetData>
    <row r="1" spans="1:14" ht="18.75" x14ac:dyDescent="0.15">
      <c r="A1" s="100" t="s">
        <v>94</v>
      </c>
    </row>
    <row r="2" spans="1:14" ht="17.25" customHeight="1" x14ac:dyDescent="0.15">
      <c r="A2" s="134" t="s">
        <v>95</v>
      </c>
      <c r="B2" s="135"/>
      <c r="C2" s="135"/>
      <c r="D2" s="135"/>
      <c r="E2" s="135"/>
      <c r="F2" s="135"/>
      <c r="G2" s="135"/>
      <c r="H2" s="135"/>
      <c r="I2" s="135"/>
      <c r="J2" s="135"/>
      <c r="K2" s="135"/>
      <c r="L2" s="135"/>
      <c r="M2" s="135"/>
      <c r="N2" s="135"/>
    </row>
    <row r="3" spans="1:14" ht="17.25" customHeight="1" x14ac:dyDescent="0.15">
      <c r="J3" s="136" t="s">
        <v>93</v>
      </c>
      <c r="K3" s="137"/>
      <c r="L3" s="137"/>
      <c r="M3" s="137"/>
      <c r="N3" s="137"/>
    </row>
    <row r="4" spans="1:14" x14ac:dyDescent="0.15">
      <c r="A4" s="138" t="s">
        <v>97</v>
      </c>
      <c r="B4" s="138"/>
      <c r="C4" s="138"/>
      <c r="D4" s="138"/>
      <c r="E4" s="138"/>
      <c r="F4" s="138"/>
      <c r="G4" s="138"/>
      <c r="H4" s="138"/>
      <c r="I4" s="138"/>
      <c r="J4" s="138"/>
      <c r="K4" s="138"/>
      <c r="L4" s="138"/>
      <c r="M4" s="138"/>
      <c r="N4" s="138"/>
    </row>
    <row r="5" spans="1:14" ht="23.1" customHeight="1" x14ac:dyDescent="0.15">
      <c r="A5" s="139" t="s">
        <v>0</v>
      </c>
      <c r="B5" s="140" t="s">
        <v>96</v>
      </c>
      <c r="C5" s="139" t="s">
        <v>1</v>
      </c>
      <c r="D5" s="141" t="s">
        <v>82</v>
      </c>
      <c r="E5" s="146" t="s">
        <v>86</v>
      </c>
      <c r="F5" s="147"/>
      <c r="G5" s="139" t="s">
        <v>2</v>
      </c>
      <c r="H5" s="139"/>
      <c r="I5" s="139"/>
      <c r="J5" s="139"/>
      <c r="K5" s="143" t="s">
        <v>3</v>
      </c>
      <c r="L5" s="144" t="s">
        <v>12</v>
      </c>
      <c r="M5" s="142" t="s">
        <v>4</v>
      </c>
      <c r="N5" s="142" t="s">
        <v>5</v>
      </c>
    </row>
    <row r="6" spans="1:14" ht="23.1" customHeight="1" x14ac:dyDescent="0.15">
      <c r="A6" s="139"/>
      <c r="B6" s="140"/>
      <c r="C6" s="139"/>
      <c r="D6" s="142"/>
      <c r="E6" s="82" t="s">
        <v>74</v>
      </c>
      <c r="F6" s="54" t="s">
        <v>25</v>
      </c>
      <c r="G6" s="33" t="s">
        <v>6</v>
      </c>
      <c r="H6" s="33" t="s">
        <v>7</v>
      </c>
      <c r="I6" s="3" t="s">
        <v>8</v>
      </c>
      <c r="J6" s="32" t="s">
        <v>9</v>
      </c>
      <c r="K6" s="143"/>
      <c r="L6" s="145"/>
      <c r="M6" s="139"/>
      <c r="N6" s="142"/>
    </row>
    <row r="7" spans="1:14" ht="25.15" customHeight="1" x14ac:dyDescent="0.15">
      <c r="A7" s="4"/>
      <c r="B7" s="14"/>
      <c r="C7" s="111"/>
      <c r="D7" s="5"/>
      <c r="E7" s="5"/>
      <c r="F7" s="5"/>
      <c r="G7" s="6"/>
      <c r="H7" s="6"/>
      <c r="I7" s="7"/>
      <c r="J7" s="8"/>
      <c r="K7" s="8"/>
      <c r="L7" s="26"/>
      <c r="M7" s="4"/>
      <c r="N7" s="9"/>
    </row>
    <row r="8" spans="1:14" ht="25.15" customHeight="1" x14ac:dyDescent="0.15">
      <c r="A8" s="11"/>
      <c r="B8" s="11"/>
      <c r="C8" s="112"/>
      <c r="D8" s="12"/>
      <c r="E8" s="12"/>
      <c r="F8" s="12"/>
      <c r="G8" s="12"/>
      <c r="H8" s="12"/>
      <c r="I8" s="12"/>
      <c r="J8" s="12"/>
      <c r="K8" s="12"/>
      <c r="L8" s="26"/>
      <c r="M8" s="13"/>
      <c r="N8" s="14"/>
    </row>
    <row r="9" spans="1:14" ht="25.15" customHeight="1" x14ac:dyDescent="0.15">
      <c r="A9" s="11"/>
      <c r="B9" s="11"/>
      <c r="C9" s="113"/>
      <c r="D9" s="12"/>
      <c r="E9" s="12"/>
      <c r="F9" s="12"/>
      <c r="G9" s="12"/>
      <c r="H9" s="12"/>
      <c r="I9" s="12"/>
      <c r="J9" s="12"/>
      <c r="K9" s="12"/>
      <c r="L9" s="26"/>
      <c r="M9" s="16"/>
      <c r="N9" s="14"/>
    </row>
    <row r="10" spans="1:14" ht="25.15" customHeight="1" x14ac:dyDescent="0.15">
      <c r="A10" s="11"/>
      <c r="B10" s="11"/>
      <c r="C10" s="113"/>
      <c r="D10" s="12"/>
      <c r="E10" s="12"/>
      <c r="F10" s="12"/>
      <c r="G10" s="17"/>
      <c r="H10" s="17"/>
      <c r="I10" s="17"/>
      <c r="J10" s="17"/>
      <c r="K10" s="12"/>
      <c r="L10" s="26"/>
      <c r="M10" s="16"/>
      <c r="N10" s="18"/>
    </row>
    <row r="11" spans="1:14" ht="25.15" customHeight="1" x14ac:dyDescent="0.15">
      <c r="A11" s="11"/>
      <c r="B11" s="11"/>
      <c r="C11" s="112"/>
      <c r="D11" s="12"/>
      <c r="E11" s="12"/>
      <c r="F11" s="12"/>
      <c r="G11" s="12"/>
      <c r="H11" s="12"/>
      <c r="I11" s="12"/>
      <c r="J11" s="12"/>
      <c r="K11" s="12"/>
      <c r="L11" s="26"/>
      <c r="M11" s="13"/>
      <c r="N11" s="14"/>
    </row>
    <row r="12" spans="1:14" ht="25.15" customHeight="1" x14ac:dyDescent="0.15">
      <c r="A12" s="11"/>
      <c r="B12" s="11"/>
      <c r="C12" s="112"/>
      <c r="D12" s="12"/>
      <c r="E12" s="12"/>
      <c r="F12" s="12"/>
      <c r="G12" s="12"/>
      <c r="H12" s="12"/>
      <c r="I12" s="12"/>
      <c r="J12" s="12"/>
      <c r="K12" s="12"/>
      <c r="L12" s="26"/>
      <c r="M12" s="13"/>
      <c r="N12" s="14"/>
    </row>
    <row r="13" spans="1:14" ht="25.15" customHeight="1" x14ac:dyDescent="0.15">
      <c r="A13" s="11"/>
      <c r="B13" s="11"/>
      <c r="C13" s="112"/>
      <c r="D13" s="12"/>
      <c r="E13" s="12"/>
      <c r="F13" s="12"/>
      <c r="G13" s="12"/>
      <c r="H13" s="12"/>
      <c r="I13" s="12"/>
      <c r="J13" s="12"/>
      <c r="K13" s="12"/>
      <c r="L13" s="29"/>
      <c r="M13" s="11"/>
      <c r="N13" s="14"/>
    </row>
    <row r="14" spans="1:14" ht="25.15" customHeight="1" x14ac:dyDescent="0.15">
      <c r="A14" s="11"/>
      <c r="B14" s="11"/>
      <c r="C14" s="113"/>
      <c r="D14" s="17"/>
      <c r="E14" s="17"/>
      <c r="F14" s="17"/>
      <c r="G14" s="17"/>
      <c r="H14" s="17"/>
      <c r="I14" s="12"/>
      <c r="J14" s="12"/>
      <c r="K14" s="12"/>
      <c r="L14" s="29"/>
      <c r="M14" s="11"/>
      <c r="N14" s="14"/>
    </row>
    <row r="15" spans="1:14" ht="25.15" customHeight="1" x14ac:dyDescent="0.15">
      <c r="A15" s="11"/>
      <c r="B15" s="11"/>
      <c r="C15" s="112"/>
      <c r="D15" s="17"/>
      <c r="E15" s="17"/>
      <c r="F15" s="17"/>
      <c r="G15" s="17"/>
      <c r="H15" s="17"/>
      <c r="I15" s="17"/>
      <c r="J15" s="17"/>
      <c r="K15" s="12"/>
      <c r="L15" s="26"/>
      <c r="M15" s="16"/>
      <c r="N15" s="18"/>
    </row>
    <row r="16" spans="1:14" ht="25.15" customHeight="1" x14ac:dyDescent="0.15">
      <c r="A16" s="11"/>
      <c r="B16" s="11"/>
      <c r="C16" s="112"/>
      <c r="D16" s="12"/>
      <c r="E16" s="12"/>
      <c r="F16" s="12"/>
      <c r="G16" s="12"/>
      <c r="H16" s="12"/>
      <c r="I16" s="12"/>
      <c r="J16" s="12"/>
      <c r="K16" s="12"/>
      <c r="L16" s="29"/>
      <c r="M16" s="11"/>
      <c r="N16" s="14"/>
    </row>
    <row r="17" spans="1:14" ht="25.15" customHeight="1" x14ac:dyDescent="0.15">
      <c r="A17" s="11"/>
      <c r="B17" s="11"/>
      <c r="C17" s="112"/>
      <c r="D17" s="12"/>
      <c r="E17" s="12"/>
      <c r="F17" s="12"/>
      <c r="G17" s="12"/>
      <c r="H17" s="12"/>
      <c r="I17" s="12"/>
      <c r="J17" s="12"/>
      <c r="K17" s="12"/>
      <c r="L17" s="29"/>
      <c r="M17" s="11"/>
      <c r="N17" s="14"/>
    </row>
    <row r="18" spans="1:14" ht="25.15" customHeight="1" x14ac:dyDescent="0.15">
      <c r="A18" s="11"/>
      <c r="B18" s="11"/>
      <c r="C18" s="113"/>
      <c r="D18" s="17"/>
      <c r="E18" s="17"/>
      <c r="F18" s="17"/>
      <c r="G18" s="17"/>
      <c r="H18" s="17"/>
      <c r="I18" s="12"/>
      <c r="J18" s="12"/>
      <c r="K18" s="12"/>
      <c r="L18" s="29"/>
      <c r="M18" s="11"/>
      <c r="N18" s="14"/>
    </row>
    <row r="19" spans="1:14" ht="25.15" customHeight="1" x14ac:dyDescent="0.15">
      <c r="A19" s="11"/>
      <c r="B19" s="11"/>
      <c r="C19" s="113"/>
      <c r="D19" s="17"/>
      <c r="E19" s="17"/>
      <c r="F19" s="17"/>
      <c r="G19" s="17"/>
      <c r="H19" s="17"/>
      <c r="I19" s="12"/>
      <c r="J19" s="12"/>
      <c r="K19" s="12"/>
      <c r="L19" s="29"/>
      <c r="M19" s="11"/>
      <c r="N19" s="14"/>
    </row>
    <row r="20" spans="1:14" ht="25.15" customHeight="1" x14ac:dyDescent="0.15">
      <c r="A20" s="11"/>
      <c r="B20" s="11"/>
      <c r="C20" s="112"/>
      <c r="D20" s="17"/>
      <c r="E20" s="17"/>
      <c r="F20" s="17"/>
      <c r="G20" s="17"/>
      <c r="H20" s="17"/>
      <c r="I20" s="17"/>
      <c r="J20" s="17"/>
      <c r="K20" s="12"/>
      <c r="L20" s="26"/>
      <c r="M20" s="16"/>
      <c r="N20" s="18"/>
    </row>
    <row r="21" spans="1:14" ht="25.15" customHeight="1" x14ac:dyDescent="0.15">
      <c r="A21" s="11"/>
      <c r="B21" s="11"/>
      <c r="C21" s="113"/>
      <c r="D21" s="17"/>
      <c r="E21" s="17"/>
      <c r="F21" s="17"/>
      <c r="G21" s="17"/>
      <c r="H21" s="17"/>
      <c r="I21" s="12"/>
      <c r="J21" s="12"/>
      <c r="K21" s="12"/>
      <c r="L21" s="29"/>
      <c r="M21" s="11"/>
      <c r="N21" s="14"/>
    </row>
    <row r="22" spans="1:14" ht="25.15" customHeight="1" x14ac:dyDescent="0.15">
      <c r="A22" s="11"/>
      <c r="B22" s="11"/>
      <c r="C22" s="113"/>
      <c r="D22" s="17"/>
      <c r="E22" s="17"/>
      <c r="F22" s="17"/>
      <c r="G22" s="17"/>
      <c r="H22" s="17"/>
      <c r="I22" s="12"/>
      <c r="J22" s="12"/>
      <c r="K22" s="12"/>
      <c r="L22" s="29"/>
      <c r="M22" s="11"/>
      <c r="N22" s="14"/>
    </row>
    <row r="23" spans="1:14" ht="25.15" customHeight="1" x14ac:dyDescent="0.15">
      <c r="A23" s="11"/>
      <c r="B23" s="11"/>
      <c r="C23" s="113"/>
      <c r="D23" s="17"/>
      <c r="E23" s="17"/>
      <c r="F23" s="17"/>
      <c r="G23" s="17"/>
      <c r="H23" s="17"/>
      <c r="I23" s="12"/>
      <c r="J23" s="12"/>
      <c r="K23" s="12"/>
      <c r="L23" s="29"/>
      <c r="M23" s="11"/>
      <c r="N23" s="14"/>
    </row>
    <row r="24" spans="1:14" ht="25.15" customHeight="1" x14ac:dyDescent="0.15">
      <c r="A24" s="11"/>
      <c r="B24" s="11"/>
      <c r="C24" s="113"/>
      <c r="D24" s="17"/>
      <c r="E24" s="17"/>
      <c r="F24" s="17"/>
      <c r="G24" s="17"/>
      <c r="H24" s="17"/>
      <c r="I24" s="12"/>
      <c r="J24" s="12"/>
      <c r="K24" s="12"/>
      <c r="L24" s="29"/>
      <c r="M24" s="11"/>
      <c r="N24" s="14"/>
    </row>
    <row r="25" spans="1:14" ht="25.15" customHeight="1" x14ac:dyDescent="0.15">
      <c r="A25" s="11"/>
      <c r="B25" s="11"/>
      <c r="C25" s="113"/>
      <c r="D25" s="17"/>
      <c r="E25" s="17"/>
      <c r="F25" s="17"/>
      <c r="G25" s="17"/>
      <c r="H25" s="17"/>
      <c r="I25" s="12"/>
      <c r="J25" s="12"/>
      <c r="K25" s="12"/>
      <c r="L25" s="29"/>
      <c r="M25" s="11"/>
      <c r="N25" s="14"/>
    </row>
    <row r="26" spans="1:14" ht="25.15" customHeight="1" x14ac:dyDescent="0.15">
      <c r="A26" s="11"/>
      <c r="B26" s="11"/>
      <c r="C26" s="113"/>
      <c r="D26" s="17"/>
      <c r="E26" s="17"/>
      <c r="F26" s="17"/>
      <c r="G26" s="17"/>
      <c r="H26" s="17"/>
      <c r="I26" s="12"/>
      <c r="J26" s="12"/>
      <c r="K26" s="12"/>
      <c r="L26" s="29"/>
      <c r="M26" s="11"/>
      <c r="N26" s="14"/>
    </row>
    <row r="27" spans="1:14" ht="25.15" customHeight="1" x14ac:dyDescent="0.15">
      <c r="A27" s="37" t="s">
        <v>83</v>
      </c>
      <c r="B27" s="11"/>
      <c r="C27" s="114" t="s">
        <v>84</v>
      </c>
      <c r="D27" s="17"/>
      <c r="E27" s="17"/>
      <c r="F27" s="17"/>
      <c r="G27" s="17"/>
      <c r="H27" s="17"/>
      <c r="I27" s="17"/>
      <c r="J27" s="17"/>
      <c r="K27" s="12"/>
      <c r="L27" s="26"/>
      <c r="M27" s="16"/>
      <c r="N27" s="18"/>
    </row>
    <row r="28" spans="1:14" ht="25.15" customHeight="1" thickBot="1" x14ac:dyDescent="0.2">
      <c r="A28" s="110" t="s">
        <v>83</v>
      </c>
      <c r="B28" s="20"/>
      <c r="C28" s="115" t="s">
        <v>85</v>
      </c>
      <c r="D28" s="21"/>
      <c r="E28" s="21"/>
      <c r="F28" s="21"/>
      <c r="G28" s="21"/>
      <c r="H28" s="21"/>
      <c r="I28" s="21"/>
      <c r="J28" s="21"/>
      <c r="K28" s="21"/>
      <c r="L28" s="30"/>
      <c r="M28" s="20"/>
      <c r="N28" s="22"/>
    </row>
    <row r="29" spans="1:14" ht="25.15" customHeight="1" thickTop="1" thickBot="1" x14ac:dyDescent="0.2">
      <c r="A29" s="53" t="s">
        <v>23</v>
      </c>
      <c r="B29" s="25"/>
      <c r="C29" s="23"/>
      <c r="D29" s="94">
        <f>SUM(D7:D28)</f>
        <v>0</v>
      </c>
      <c r="E29" s="24"/>
      <c r="F29" s="24">
        <f t="shared" ref="F29:K29" si="0">SUM(F7:F28)</f>
        <v>0</v>
      </c>
      <c r="G29" s="94">
        <f t="shared" si="0"/>
        <v>0</v>
      </c>
      <c r="H29" s="94">
        <f t="shared" si="0"/>
        <v>0</v>
      </c>
      <c r="I29" s="94">
        <f t="shared" si="0"/>
        <v>0</v>
      </c>
      <c r="J29" s="94">
        <f t="shared" si="0"/>
        <v>0</v>
      </c>
      <c r="K29" s="94">
        <f t="shared" si="0"/>
        <v>0</v>
      </c>
      <c r="L29" s="27"/>
      <c r="M29" s="25"/>
      <c r="N29" s="25"/>
    </row>
    <row r="30" spans="1:14" ht="25.15" customHeight="1" thickTop="1" thickBot="1" x14ac:dyDescent="0.2">
      <c r="F30" s="95" t="s">
        <v>75</v>
      </c>
      <c r="G30" s="131">
        <f>G29+H29+I29+J29</f>
        <v>0</v>
      </c>
      <c r="H30" s="132"/>
      <c r="I30" s="132"/>
      <c r="J30" s="133"/>
    </row>
  </sheetData>
  <mergeCells count="14">
    <mergeCell ref="G30:J30"/>
    <mergeCell ref="A2:N2"/>
    <mergeCell ref="J3:N3"/>
    <mergeCell ref="A4:N4"/>
    <mergeCell ref="A5:A6"/>
    <mergeCell ref="B5:B6"/>
    <mergeCell ref="C5:C6"/>
    <mergeCell ref="D5:D6"/>
    <mergeCell ref="G5:J5"/>
    <mergeCell ref="K5:K6"/>
    <mergeCell ref="L5:L6"/>
    <mergeCell ref="M5:M6"/>
    <mergeCell ref="N5:N6"/>
    <mergeCell ref="E5:F5"/>
  </mergeCells>
  <phoneticPr fontId="5"/>
  <printOptions horizontalCentered="1"/>
  <pageMargins left="0.19685039370078741" right="0.19685039370078741" top="0.59055118110236227" bottom="0.39370078740157483" header="0.51181102362204722" footer="0.51181102362204722"/>
  <pageSetup paperSize="9" scale="77" orientation="landscape" r:id="rId1"/>
  <headerFooter alignWithMargins="0">
    <oddHeader>&amp;R&amp;"ＭＳ Ｐ明朝,標準"&amp;Pページ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66FB-6903-475B-B743-9BDF6F4B72A6}">
  <sheetPr>
    <tabColor rgb="FF0070C0"/>
  </sheetPr>
  <dimension ref="A1:O32"/>
  <sheetViews>
    <sheetView zoomScaleNormal="100" workbookViewId="0">
      <selection activeCell="L16" sqref="L16"/>
    </sheetView>
  </sheetViews>
  <sheetFormatPr defaultColWidth="9" defaultRowHeight="14.25" x14ac:dyDescent="0.15"/>
  <cols>
    <col min="1" max="1" width="8.25" style="1" bestFit="1" customWidth="1"/>
    <col min="2" max="2" width="5.5" style="1" customWidth="1"/>
    <col min="3" max="3" width="34.125" style="1" customWidth="1"/>
    <col min="4" max="4" width="9.75" style="1" customWidth="1"/>
    <col min="5" max="5" width="11.5" style="39" customWidth="1"/>
    <col min="6" max="6" width="11.5" style="1" customWidth="1"/>
    <col min="7" max="7" width="9.625" style="1" customWidth="1"/>
    <col min="8" max="8" width="8" style="1" customWidth="1"/>
    <col min="9" max="9" width="7.5" style="2" customWidth="1"/>
    <col min="10" max="10" width="8.25" style="1" customWidth="1"/>
    <col min="11" max="11" width="8.625" style="1" customWidth="1"/>
    <col min="12" max="12" width="6.875" style="28" customWidth="1"/>
    <col min="13" max="13" width="7.75" style="1" customWidth="1"/>
    <col min="14" max="14" width="11.625" style="1" customWidth="1"/>
    <col min="15" max="15" width="0" style="1" hidden="1" customWidth="1"/>
    <col min="16" max="16384" width="9" style="1"/>
  </cols>
  <sheetData>
    <row r="1" spans="1:15" ht="18.75" x14ac:dyDescent="0.15">
      <c r="A1" s="100" t="s">
        <v>94</v>
      </c>
      <c r="E1" s="1"/>
    </row>
    <row r="2" spans="1:15" ht="18" x14ac:dyDescent="0.15">
      <c r="A2" s="134" t="s">
        <v>95</v>
      </c>
      <c r="B2" s="135"/>
      <c r="C2" s="135"/>
      <c r="D2" s="135"/>
      <c r="E2" s="135"/>
      <c r="F2" s="135"/>
      <c r="G2" s="135"/>
      <c r="H2" s="135"/>
      <c r="I2" s="135"/>
      <c r="J2" s="135"/>
      <c r="K2" s="135"/>
      <c r="L2" s="135"/>
      <c r="M2" s="135"/>
      <c r="N2" s="135"/>
    </row>
    <row r="3" spans="1:15" x14ac:dyDescent="0.15">
      <c r="E3" s="1"/>
      <c r="J3" s="136" t="s">
        <v>98</v>
      </c>
      <c r="K3" s="137"/>
      <c r="L3" s="137"/>
      <c r="M3" s="137"/>
      <c r="N3" s="137"/>
    </row>
    <row r="4" spans="1:15" x14ac:dyDescent="0.15">
      <c r="A4" s="138" t="s">
        <v>97</v>
      </c>
      <c r="B4" s="138"/>
      <c r="C4" s="138"/>
      <c r="D4" s="138"/>
      <c r="E4" s="138"/>
      <c r="F4" s="138"/>
      <c r="G4" s="138"/>
      <c r="H4" s="138"/>
      <c r="I4" s="138"/>
      <c r="J4" s="138"/>
      <c r="K4" s="138"/>
      <c r="L4" s="138"/>
      <c r="M4" s="138"/>
      <c r="N4" s="138"/>
    </row>
    <row r="5" spans="1:15" ht="23.1" customHeight="1" x14ac:dyDescent="0.15">
      <c r="A5" s="139" t="s">
        <v>0</v>
      </c>
      <c r="B5" s="150" t="s">
        <v>111</v>
      </c>
      <c r="C5" s="139" t="s">
        <v>1</v>
      </c>
      <c r="D5" s="141" t="s">
        <v>88</v>
      </c>
      <c r="E5" s="146" t="s">
        <v>86</v>
      </c>
      <c r="F5" s="147"/>
      <c r="G5" s="139" t="s">
        <v>2</v>
      </c>
      <c r="H5" s="139"/>
      <c r="I5" s="139"/>
      <c r="J5" s="139"/>
      <c r="K5" s="143" t="s">
        <v>3</v>
      </c>
      <c r="L5" s="144" t="s">
        <v>12</v>
      </c>
      <c r="M5" s="142" t="s">
        <v>4</v>
      </c>
      <c r="N5" s="142" t="s">
        <v>5</v>
      </c>
    </row>
    <row r="6" spans="1:15" ht="23.1" customHeight="1" x14ac:dyDescent="0.15">
      <c r="A6" s="139"/>
      <c r="B6" s="151"/>
      <c r="C6" s="139"/>
      <c r="D6" s="142"/>
      <c r="E6" s="82" t="s">
        <v>74</v>
      </c>
      <c r="F6" s="36" t="s">
        <v>11</v>
      </c>
      <c r="G6" s="33" t="s">
        <v>6</v>
      </c>
      <c r="H6" s="33" t="s">
        <v>7</v>
      </c>
      <c r="I6" s="3" t="s">
        <v>8</v>
      </c>
      <c r="J6" s="32" t="s">
        <v>9</v>
      </c>
      <c r="K6" s="143"/>
      <c r="L6" s="145"/>
      <c r="M6" s="139"/>
      <c r="N6" s="142"/>
    </row>
    <row r="7" spans="1:15" ht="21" customHeight="1" x14ac:dyDescent="0.15">
      <c r="A7" s="4" t="s">
        <v>99</v>
      </c>
      <c r="B7" s="34" t="s">
        <v>26</v>
      </c>
      <c r="C7" s="35" t="s">
        <v>91</v>
      </c>
      <c r="D7" s="5"/>
      <c r="E7" s="40" t="s">
        <v>14</v>
      </c>
      <c r="F7" s="5">
        <v>6600</v>
      </c>
      <c r="G7" s="6"/>
      <c r="H7" s="6"/>
      <c r="I7" s="7">
        <v>6600</v>
      </c>
      <c r="J7" s="8"/>
      <c r="K7" s="8"/>
      <c r="L7" s="26">
        <v>1</v>
      </c>
      <c r="M7" s="116" t="s">
        <v>90</v>
      </c>
      <c r="N7" s="9"/>
      <c r="O7" s="10"/>
    </row>
    <row r="8" spans="1:15" ht="21" customHeight="1" x14ac:dyDescent="0.15">
      <c r="A8" s="37" t="s">
        <v>15</v>
      </c>
      <c r="B8" s="46" t="s">
        <v>26</v>
      </c>
      <c r="C8" s="38" t="s">
        <v>69</v>
      </c>
      <c r="D8" s="12"/>
      <c r="E8" s="44" t="s">
        <v>15</v>
      </c>
      <c r="F8" s="12">
        <v>38500</v>
      </c>
      <c r="G8" s="12"/>
      <c r="H8" s="12"/>
      <c r="I8" s="12">
        <v>38500</v>
      </c>
      <c r="J8" s="12"/>
      <c r="K8" s="12"/>
      <c r="L8" s="26">
        <v>2</v>
      </c>
      <c r="M8" s="13"/>
      <c r="N8" s="14"/>
      <c r="O8" s="10"/>
    </row>
    <row r="9" spans="1:15" ht="21" customHeight="1" x14ac:dyDescent="0.15">
      <c r="A9" s="37" t="s">
        <v>15</v>
      </c>
      <c r="B9" s="46" t="s">
        <v>26</v>
      </c>
      <c r="C9" s="55" t="s">
        <v>66</v>
      </c>
      <c r="D9" s="12"/>
      <c r="E9" s="44" t="s">
        <v>15</v>
      </c>
      <c r="F9" s="12">
        <v>12000</v>
      </c>
      <c r="G9" s="12"/>
      <c r="H9" s="12"/>
      <c r="I9" s="12">
        <v>12000</v>
      </c>
      <c r="J9" s="12"/>
      <c r="K9" s="12"/>
      <c r="L9" s="26">
        <v>3</v>
      </c>
      <c r="M9" s="13"/>
      <c r="N9" s="14"/>
      <c r="O9" s="10"/>
    </row>
    <row r="10" spans="1:15" ht="21" customHeight="1" x14ac:dyDescent="0.15">
      <c r="A10" s="11" t="s">
        <v>100</v>
      </c>
      <c r="B10" s="57" t="s">
        <v>26</v>
      </c>
      <c r="C10" s="56" t="s">
        <v>44</v>
      </c>
      <c r="D10" s="12"/>
      <c r="E10" s="44" t="s">
        <v>17</v>
      </c>
      <c r="F10" s="12">
        <v>93600</v>
      </c>
      <c r="G10" s="12">
        <v>93600</v>
      </c>
      <c r="H10" s="12"/>
      <c r="I10" s="12"/>
      <c r="J10" s="12"/>
      <c r="K10" s="12"/>
      <c r="L10" s="26"/>
      <c r="M10" s="16"/>
      <c r="N10" s="14"/>
      <c r="O10" s="10"/>
    </row>
    <row r="11" spans="1:15" ht="21" customHeight="1" x14ac:dyDescent="0.15">
      <c r="A11" s="37" t="s">
        <v>15</v>
      </c>
      <c r="B11" s="37" t="s">
        <v>30</v>
      </c>
      <c r="C11" s="15" t="s">
        <v>16</v>
      </c>
      <c r="D11" s="12"/>
      <c r="E11" s="44" t="s">
        <v>15</v>
      </c>
      <c r="F11" s="12">
        <v>96000</v>
      </c>
      <c r="G11" s="12">
        <v>96000</v>
      </c>
      <c r="H11" s="12"/>
      <c r="I11" s="12"/>
      <c r="J11" s="12"/>
      <c r="K11" s="12"/>
      <c r="L11" s="26"/>
      <c r="M11" s="46"/>
      <c r="N11" s="14"/>
      <c r="O11" s="10"/>
    </row>
    <row r="12" spans="1:15" ht="21" customHeight="1" x14ac:dyDescent="0.15">
      <c r="A12" s="37" t="s">
        <v>15</v>
      </c>
      <c r="B12" s="37" t="s">
        <v>27</v>
      </c>
      <c r="C12" s="45" t="s">
        <v>28</v>
      </c>
      <c r="D12" s="12"/>
      <c r="E12" s="44" t="s">
        <v>15</v>
      </c>
      <c r="F12" s="12">
        <v>74400</v>
      </c>
      <c r="G12" s="12">
        <v>74400</v>
      </c>
      <c r="H12" s="12"/>
      <c r="I12" s="12"/>
      <c r="J12" s="12"/>
      <c r="K12" s="12"/>
      <c r="L12" s="26"/>
      <c r="M12" s="46"/>
      <c r="N12" s="14"/>
      <c r="O12" s="10"/>
    </row>
    <row r="13" spans="1:15" ht="21" customHeight="1" x14ac:dyDescent="0.15">
      <c r="A13" s="16" t="s">
        <v>101</v>
      </c>
      <c r="B13" s="37" t="s">
        <v>80</v>
      </c>
      <c r="C13" s="78" t="s">
        <v>63</v>
      </c>
      <c r="D13" s="17"/>
      <c r="E13" s="44" t="s">
        <v>15</v>
      </c>
      <c r="F13" s="17">
        <v>142600</v>
      </c>
      <c r="G13" s="17"/>
      <c r="H13" s="17"/>
      <c r="I13" s="17"/>
      <c r="J13" s="17">
        <v>318000</v>
      </c>
      <c r="K13" s="12">
        <v>142600</v>
      </c>
      <c r="L13" s="26">
        <v>4</v>
      </c>
      <c r="M13" s="16"/>
      <c r="N13" s="80" t="s">
        <v>87</v>
      </c>
      <c r="O13" s="10"/>
    </row>
    <row r="14" spans="1:15" ht="27.6" customHeight="1" x14ac:dyDescent="0.15">
      <c r="A14" s="37" t="s">
        <v>15</v>
      </c>
      <c r="B14" s="37"/>
      <c r="C14" s="79" t="s">
        <v>72</v>
      </c>
      <c r="D14" s="12"/>
      <c r="E14" s="93" t="s">
        <v>73</v>
      </c>
      <c r="F14" s="12">
        <v>175400</v>
      </c>
      <c r="G14" s="12"/>
      <c r="H14" s="12"/>
      <c r="I14" s="12"/>
      <c r="J14" s="12"/>
      <c r="K14" s="12"/>
      <c r="L14" s="26"/>
      <c r="M14" s="16"/>
      <c r="N14" s="81"/>
      <c r="O14" s="10"/>
    </row>
    <row r="15" spans="1:15" ht="21" customHeight="1" x14ac:dyDescent="0.15">
      <c r="A15" s="11" t="s">
        <v>102</v>
      </c>
      <c r="B15" s="11"/>
      <c r="C15" s="38" t="s">
        <v>77</v>
      </c>
      <c r="D15" s="12">
        <v>473000</v>
      </c>
      <c r="E15" s="41"/>
      <c r="F15" s="12"/>
      <c r="G15" s="12"/>
      <c r="H15" s="12"/>
      <c r="I15" s="12"/>
      <c r="J15" s="12"/>
      <c r="K15" s="12"/>
      <c r="L15" s="26"/>
      <c r="M15" s="13"/>
      <c r="N15" s="14"/>
      <c r="O15" s="10"/>
    </row>
    <row r="16" spans="1:15" ht="21" customHeight="1" x14ac:dyDescent="0.15">
      <c r="A16" s="37" t="s">
        <v>15</v>
      </c>
      <c r="B16" s="11"/>
      <c r="C16" s="38" t="s">
        <v>78</v>
      </c>
      <c r="D16" s="12"/>
      <c r="E16" s="44" t="s">
        <v>14</v>
      </c>
      <c r="F16" s="12">
        <v>-57100</v>
      </c>
      <c r="G16" s="12"/>
      <c r="H16" s="12"/>
      <c r="I16" s="12"/>
      <c r="J16" s="12"/>
      <c r="K16" s="12"/>
      <c r="L16" s="26"/>
      <c r="M16" s="13"/>
      <c r="N16" s="14"/>
      <c r="O16" s="10"/>
    </row>
    <row r="17" spans="1:15" ht="21" customHeight="1" x14ac:dyDescent="0.15">
      <c r="A17" s="37" t="s">
        <v>15</v>
      </c>
      <c r="B17" s="11"/>
      <c r="C17" s="38" t="s">
        <v>79</v>
      </c>
      <c r="D17" s="12"/>
      <c r="E17" s="44" t="s">
        <v>17</v>
      </c>
      <c r="F17" s="12">
        <v>-406600</v>
      </c>
      <c r="G17" s="12"/>
      <c r="H17" s="12"/>
      <c r="I17" s="12"/>
      <c r="J17" s="12"/>
      <c r="K17" s="12"/>
      <c r="L17" s="26"/>
      <c r="M17" s="13"/>
      <c r="N17" s="14"/>
      <c r="O17" s="10"/>
    </row>
    <row r="18" spans="1:15" ht="27" customHeight="1" x14ac:dyDescent="0.15">
      <c r="A18" s="11" t="s">
        <v>103</v>
      </c>
      <c r="B18" s="37" t="s">
        <v>13</v>
      </c>
      <c r="C18" s="99" t="s">
        <v>81</v>
      </c>
      <c r="D18" s="17"/>
      <c r="E18" s="44"/>
      <c r="F18" s="17"/>
      <c r="G18" s="17"/>
      <c r="H18" s="17"/>
      <c r="I18" s="17">
        <v>4500</v>
      </c>
      <c r="J18" s="17"/>
      <c r="K18" s="12"/>
      <c r="L18" s="26">
        <v>5</v>
      </c>
      <c r="M18" s="16"/>
      <c r="N18" s="18"/>
      <c r="O18" s="10"/>
    </row>
    <row r="19" spans="1:15" ht="21" customHeight="1" x14ac:dyDescent="0.15">
      <c r="A19" s="37" t="s">
        <v>15</v>
      </c>
      <c r="B19" s="37" t="s">
        <v>30</v>
      </c>
      <c r="C19" s="38" t="s">
        <v>43</v>
      </c>
      <c r="D19" s="12"/>
      <c r="E19" s="44"/>
      <c r="F19" s="12"/>
      <c r="G19" s="12"/>
      <c r="H19" s="12"/>
      <c r="I19" s="12">
        <v>4500</v>
      </c>
      <c r="J19" s="12"/>
      <c r="K19" s="12"/>
      <c r="L19" s="29">
        <v>6</v>
      </c>
      <c r="M19" s="11"/>
      <c r="N19" s="14"/>
      <c r="O19" s="10"/>
    </row>
    <row r="20" spans="1:15" ht="21" customHeight="1" x14ac:dyDescent="0.15">
      <c r="A20" s="37" t="s">
        <v>15</v>
      </c>
      <c r="B20" s="37" t="s">
        <v>13</v>
      </c>
      <c r="C20" s="15" t="s">
        <v>18</v>
      </c>
      <c r="D20" s="19"/>
      <c r="E20" s="44"/>
      <c r="F20" s="19">
        <v>119700</v>
      </c>
      <c r="G20" s="17">
        <v>120000</v>
      </c>
      <c r="H20" s="17"/>
      <c r="I20" s="17"/>
      <c r="J20" s="17"/>
      <c r="K20" s="12"/>
      <c r="L20" s="26"/>
      <c r="M20" s="16"/>
      <c r="N20" s="18"/>
      <c r="O20" s="10"/>
    </row>
    <row r="21" spans="1:15" ht="21" customHeight="1" x14ac:dyDescent="0.15">
      <c r="A21" s="37" t="s">
        <v>15</v>
      </c>
      <c r="B21" s="37" t="s">
        <v>30</v>
      </c>
      <c r="C21" s="15" t="s">
        <v>19</v>
      </c>
      <c r="D21" s="19"/>
      <c r="E21" s="48" t="s">
        <v>17</v>
      </c>
      <c r="F21" s="19">
        <v>192000</v>
      </c>
      <c r="G21" s="17">
        <v>192000</v>
      </c>
      <c r="H21" s="17"/>
      <c r="I21" s="17"/>
      <c r="J21" s="17"/>
      <c r="K21" s="12"/>
      <c r="L21" s="26"/>
      <c r="M21" s="46"/>
      <c r="N21" s="18"/>
      <c r="O21" s="10"/>
    </row>
    <row r="22" spans="1:15" ht="21" customHeight="1" x14ac:dyDescent="0.15">
      <c r="A22" s="37" t="s">
        <v>15</v>
      </c>
      <c r="B22" s="37" t="s">
        <v>27</v>
      </c>
      <c r="C22" s="15" t="s">
        <v>18</v>
      </c>
      <c r="D22" s="19"/>
      <c r="E22" s="48" t="s">
        <v>15</v>
      </c>
      <c r="F22" s="19">
        <v>120000</v>
      </c>
      <c r="G22" s="17">
        <v>120000</v>
      </c>
      <c r="H22" s="17"/>
      <c r="I22" s="17"/>
      <c r="J22" s="17"/>
      <c r="K22" s="12"/>
      <c r="L22" s="26"/>
      <c r="M22" s="46"/>
      <c r="N22" s="18"/>
      <c r="O22" s="10"/>
    </row>
    <row r="23" spans="1:15" ht="21" customHeight="1" x14ac:dyDescent="0.15">
      <c r="A23" s="11" t="s">
        <v>104</v>
      </c>
      <c r="B23" s="37" t="s">
        <v>62</v>
      </c>
      <c r="C23" s="15" t="s">
        <v>92</v>
      </c>
      <c r="D23" s="17"/>
      <c r="E23" s="47" t="s">
        <v>14</v>
      </c>
      <c r="F23" s="17">
        <v>8400</v>
      </c>
      <c r="G23" s="17"/>
      <c r="H23" s="17"/>
      <c r="I23" s="17">
        <v>8400</v>
      </c>
      <c r="J23" s="17"/>
      <c r="K23" s="12"/>
      <c r="L23" s="26">
        <v>7</v>
      </c>
      <c r="M23" s="46" t="s">
        <v>89</v>
      </c>
      <c r="N23" s="18"/>
      <c r="O23" s="10"/>
    </row>
    <row r="24" spans="1:15" ht="21" customHeight="1" x14ac:dyDescent="0.15">
      <c r="A24" s="37" t="s">
        <v>15</v>
      </c>
      <c r="B24" s="37" t="s">
        <v>10</v>
      </c>
      <c r="C24" s="38" t="s">
        <v>45</v>
      </c>
      <c r="D24" s="19"/>
      <c r="E24" s="48" t="s">
        <v>17</v>
      </c>
      <c r="F24" s="19">
        <v>32000</v>
      </c>
      <c r="G24" s="17">
        <v>32000</v>
      </c>
      <c r="H24" s="17"/>
      <c r="I24" s="17"/>
      <c r="J24" s="17"/>
      <c r="K24" s="12"/>
      <c r="L24" s="26"/>
      <c r="M24" s="16"/>
      <c r="N24" s="18"/>
      <c r="O24" s="10"/>
    </row>
    <row r="25" spans="1:15" ht="21" customHeight="1" x14ac:dyDescent="0.15">
      <c r="A25" s="37" t="s">
        <v>15</v>
      </c>
      <c r="B25" s="37" t="s">
        <v>13</v>
      </c>
      <c r="C25" s="49" t="s">
        <v>20</v>
      </c>
      <c r="D25" s="19"/>
      <c r="E25" s="48" t="s">
        <v>15</v>
      </c>
      <c r="F25" s="19">
        <v>192000</v>
      </c>
      <c r="G25" s="17">
        <v>192000</v>
      </c>
      <c r="H25" s="17"/>
      <c r="I25" s="17"/>
      <c r="J25" s="17"/>
      <c r="K25" s="12"/>
      <c r="L25" s="26"/>
      <c r="M25" s="46"/>
      <c r="N25" s="18"/>
      <c r="O25" s="10"/>
    </row>
    <row r="26" spans="1:15" ht="21" customHeight="1" x14ac:dyDescent="0.15">
      <c r="A26" s="37" t="s">
        <v>15</v>
      </c>
      <c r="B26" s="37" t="s">
        <v>30</v>
      </c>
      <c r="C26" s="49" t="s">
        <v>64</v>
      </c>
      <c r="D26" s="19"/>
      <c r="E26" s="48"/>
      <c r="F26" s="19">
        <v>50400</v>
      </c>
      <c r="G26" s="17">
        <v>50400</v>
      </c>
      <c r="H26" s="17"/>
      <c r="I26" s="17"/>
      <c r="J26" s="17"/>
      <c r="K26" s="12"/>
      <c r="L26" s="26"/>
      <c r="M26" s="46"/>
      <c r="N26" s="18"/>
      <c r="O26" s="10"/>
    </row>
    <row r="27" spans="1:15" ht="21" customHeight="1" x14ac:dyDescent="0.15">
      <c r="A27" s="37" t="s">
        <v>15</v>
      </c>
      <c r="B27" s="37" t="s">
        <v>27</v>
      </c>
      <c r="C27" s="49" t="s">
        <v>42</v>
      </c>
      <c r="D27" s="19"/>
      <c r="E27" s="48" t="s">
        <v>15</v>
      </c>
      <c r="F27" s="19">
        <v>205600</v>
      </c>
      <c r="G27" s="17">
        <v>205600</v>
      </c>
      <c r="H27" s="17"/>
      <c r="I27" s="17"/>
      <c r="J27" s="17"/>
      <c r="K27" s="12"/>
      <c r="L27" s="26"/>
      <c r="M27" s="46"/>
      <c r="N27" s="18"/>
      <c r="O27" s="10"/>
    </row>
    <row r="28" spans="1:15" ht="21" customHeight="1" x14ac:dyDescent="0.15">
      <c r="A28" s="11"/>
      <c r="B28" s="11"/>
      <c r="C28" s="15" t="s">
        <v>21</v>
      </c>
      <c r="D28" s="17">
        <v>715600</v>
      </c>
      <c r="E28" s="42"/>
      <c r="F28" s="17"/>
      <c r="G28" s="17"/>
      <c r="H28" s="17"/>
      <c r="I28" s="17"/>
      <c r="J28" s="17"/>
      <c r="K28" s="12"/>
      <c r="L28" s="26"/>
      <c r="M28" s="16"/>
      <c r="N28" s="18"/>
      <c r="O28" s="10"/>
    </row>
    <row r="29" spans="1:15" ht="21" customHeight="1" x14ac:dyDescent="0.15">
      <c r="A29" s="11"/>
      <c r="B29" s="11"/>
      <c r="C29" s="38" t="s">
        <v>22</v>
      </c>
      <c r="D29" s="17"/>
      <c r="E29" s="47" t="s">
        <v>24</v>
      </c>
      <c r="F29" s="17">
        <v>-707200</v>
      </c>
      <c r="G29" s="17"/>
      <c r="H29" s="17"/>
      <c r="I29" s="17"/>
      <c r="J29" s="17"/>
      <c r="K29" s="12"/>
      <c r="L29" s="26"/>
      <c r="M29" s="16"/>
      <c r="N29" s="18"/>
      <c r="O29" s="10"/>
    </row>
    <row r="30" spans="1:15" ht="21" customHeight="1" thickBot="1" x14ac:dyDescent="0.2">
      <c r="A30" s="20"/>
      <c r="B30" s="20"/>
      <c r="C30" s="65" t="s">
        <v>68</v>
      </c>
      <c r="D30" s="21"/>
      <c r="E30" s="64" t="s">
        <v>67</v>
      </c>
      <c r="F30" s="21">
        <v>-8400</v>
      </c>
      <c r="G30" s="21"/>
      <c r="H30" s="21"/>
      <c r="I30" s="21"/>
      <c r="J30" s="21"/>
      <c r="K30" s="21"/>
      <c r="L30" s="30"/>
      <c r="M30" s="20"/>
      <c r="N30" s="22"/>
      <c r="O30" s="10"/>
    </row>
    <row r="31" spans="1:15" ht="21" customHeight="1" thickTop="1" thickBot="1" x14ac:dyDescent="0.2">
      <c r="A31" s="53" t="s">
        <v>23</v>
      </c>
      <c r="B31" s="25"/>
      <c r="C31" s="23"/>
      <c r="D31" s="97">
        <f>SUM(D7:D30)</f>
        <v>1188600</v>
      </c>
      <c r="E31" s="43"/>
      <c r="F31" s="92">
        <f>SUM(F7:F30)</f>
        <v>379900</v>
      </c>
      <c r="G31" s="24">
        <f t="shared" ref="G31:K31" si="0">SUM(G7:G30)</f>
        <v>1176000</v>
      </c>
      <c r="H31" s="24">
        <f t="shared" si="0"/>
        <v>0</v>
      </c>
      <c r="I31" s="24">
        <f t="shared" si="0"/>
        <v>74500</v>
      </c>
      <c r="J31" s="24">
        <f t="shared" si="0"/>
        <v>318000</v>
      </c>
      <c r="K31" s="24">
        <f t="shared" si="0"/>
        <v>142600</v>
      </c>
      <c r="L31" s="27"/>
      <c r="M31" s="25"/>
      <c r="N31" s="25"/>
      <c r="O31" s="10"/>
    </row>
    <row r="32" spans="1:15" ht="23.1" customHeight="1" thickTop="1" thickBot="1" x14ac:dyDescent="0.2">
      <c r="A32" s="50"/>
      <c r="B32" s="50"/>
      <c r="C32" s="96"/>
      <c r="D32" s="31"/>
      <c r="E32" s="51"/>
      <c r="F32" s="98" t="s">
        <v>76</v>
      </c>
      <c r="G32" s="148">
        <f>G31+H31+I31+J31</f>
        <v>1568500</v>
      </c>
      <c r="H32" s="148"/>
      <c r="I32" s="148"/>
      <c r="J32" s="149"/>
      <c r="K32" s="31"/>
      <c r="L32" s="52"/>
      <c r="M32" s="50"/>
      <c r="N32" s="50"/>
      <c r="O32" s="10"/>
    </row>
  </sheetData>
  <mergeCells count="14">
    <mergeCell ref="A2:N2"/>
    <mergeCell ref="J3:N3"/>
    <mergeCell ref="A4:N4"/>
    <mergeCell ref="G32:J32"/>
    <mergeCell ref="A5:A6"/>
    <mergeCell ref="B5:B6"/>
    <mergeCell ref="C5:C6"/>
    <mergeCell ref="D5:D6"/>
    <mergeCell ref="E5:F5"/>
    <mergeCell ref="G5:J5"/>
    <mergeCell ref="K5:K6"/>
    <mergeCell ref="L5:L6"/>
    <mergeCell ref="M5:M6"/>
    <mergeCell ref="N5:N6"/>
  </mergeCells>
  <phoneticPr fontId="5"/>
  <printOptions horizontalCentered="1"/>
  <pageMargins left="0.19685039370078741" right="0.19685039370078741" top="0.39370078740157483" bottom="0" header="0.51181102362204722" footer="0.51181102362204722"/>
  <pageSetup paperSize="9" scale="85" orientation="landscape" r:id="rId1"/>
  <headerFooter alignWithMargins="0">
    <oddHeader>&amp;R&amp;"ＭＳ Ｐ明朝,標準"&amp;Pページ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E2BD-6C31-4465-8612-078799A46EF5}">
  <sheetPr>
    <tabColor rgb="FFFFFF00"/>
  </sheetPr>
  <dimension ref="B1:X25"/>
  <sheetViews>
    <sheetView zoomScaleNormal="100" workbookViewId="0">
      <selection activeCell="E6" sqref="E6"/>
    </sheetView>
  </sheetViews>
  <sheetFormatPr defaultRowHeight="13.5" x14ac:dyDescent="0.15"/>
  <cols>
    <col min="1" max="1" width="1.375" customWidth="1"/>
    <col min="2" max="2" width="3.625" customWidth="1"/>
    <col min="3" max="3" width="16.25" customWidth="1"/>
    <col min="4" max="4" width="6.125" customWidth="1"/>
    <col min="5" max="5" width="10.5" style="58" customWidth="1"/>
    <col min="6" max="6" width="9.875" style="58" customWidth="1"/>
    <col min="7" max="13" width="9.375" style="58" customWidth="1"/>
    <col min="14" max="14" width="11.375" style="58" customWidth="1"/>
    <col min="15" max="15" width="9.75" style="58" customWidth="1"/>
    <col min="16" max="16" width="10.75" style="58" customWidth="1"/>
    <col min="17" max="17" width="10.5" style="58" customWidth="1"/>
    <col min="18" max="18" width="9.875" customWidth="1"/>
  </cols>
  <sheetData>
    <row r="1" spans="2:24" ht="6" customHeight="1" x14ac:dyDescent="0.15"/>
    <row r="2" spans="2:24" ht="45.6" customHeight="1" x14ac:dyDescent="0.15">
      <c r="B2" s="173" t="s">
        <v>110</v>
      </c>
      <c r="C2" s="173"/>
      <c r="D2" s="173"/>
      <c r="E2" s="173"/>
      <c r="F2" s="173"/>
      <c r="G2" s="173"/>
      <c r="H2" s="173"/>
      <c r="I2" s="173"/>
      <c r="J2" s="173"/>
      <c r="K2" s="173"/>
      <c r="L2" s="173"/>
      <c r="M2" s="173"/>
      <c r="N2" s="173"/>
      <c r="O2" s="173"/>
      <c r="P2" s="173"/>
      <c r="Q2" s="173"/>
    </row>
    <row r="3" spans="2:24" ht="25.15" customHeight="1" x14ac:dyDescent="0.15">
      <c r="B3" s="174" t="s">
        <v>111</v>
      </c>
      <c r="C3" s="161"/>
      <c r="D3" s="175" t="s">
        <v>46</v>
      </c>
      <c r="E3" s="168" t="s">
        <v>29</v>
      </c>
      <c r="F3" s="170" t="s">
        <v>33</v>
      </c>
      <c r="G3" s="171"/>
      <c r="H3" s="171"/>
      <c r="I3" s="171"/>
      <c r="J3" s="171"/>
      <c r="K3" s="171"/>
      <c r="L3" s="171"/>
      <c r="M3" s="171"/>
      <c r="N3" s="172"/>
      <c r="O3" s="152" t="s">
        <v>70</v>
      </c>
      <c r="P3" s="168" t="s">
        <v>32</v>
      </c>
      <c r="Q3" s="168" t="s">
        <v>34</v>
      </c>
    </row>
    <row r="4" spans="2:24" ht="25.15" customHeight="1" x14ac:dyDescent="0.15">
      <c r="B4" s="165"/>
      <c r="C4" s="167"/>
      <c r="D4" s="176"/>
      <c r="E4" s="169"/>
      <c r="F4" s="73" t="s">
        <v>48</v>
      </c>
      <c r="G4" s="73" t="s">
        <v>49</v>
      </c>
      <c r="H4" s="73" t="s">
        <v>50</v>
      </c>
      <c r="I4" s="73" t="s">
        <v>51</v>
      </c>
      <c r="J4" s="73" t="s">
        <v>52</v>
      </c>
      <c r="K4" s="73" t="s">
        <v>53</v>
      </c>
      <c r="L4" s="73" t="s">
        <v>54</v>
      </c>
      <c r="M4" s="73" t="s">
        <v>56</v>
      </c>
      <c r="N4" s="76" t="s">
        <v>47</v>
      </c>
      <c r="O4" s="153"/>
      <c r="P4" s="169"/>
      <c r="Q4" s="169"/>
    </row>
    <row r="5" spans="2:24" ht="25.15" customHeight="1" x14ac:dyDescent="0.15">
      <c r="B5" s="61" t="s">
        <v>26</v>
      </c>
      <c r="C5" s="61" t="s">
        <v>105</v>
      </c>
      <c r="D5" s="103"/>
      <c r="E5" s="84"/>
      <c r="F5" s="84"/>
      <c r="G5" s="84">
        <v>0</v>
      </c>
      <c r="H5" s="84">
        <f t="shared" ref="H5:L5" si="0">SUM(G5)</f>
        <v>0</v>
      </c>
      <c r="I5" s="84">
        <f t="shared" si="0"/>
        <v>0</v>
      </c>
      <c r="J5" s="84">
        <f t="shared" si="0"/>
        <v>0</v>
      </c>
      <c r="K5" s="84">
        <f t="shared" si="0"/>
        <v>0</v>
      </c>
      <c r="L5" s="84">
        <f t="shared" si="0"/>
        <v>0</v>
      </c>
      <c r="M5" s="84">
        <v>0</v>
      </c>
      <c r="N5" s="88">
        <f t="shared" ref="N5:N10" si="1">SUM(F5:M5)</f>
        <v>0</v>
      </c>
      <c r="O5" s="84">
        <v>0</v>
      </c>
      <c r="P5" s="88">
        <f>N5+O5</f>
        <v>0</v>
      </c>
      <c r="Q5" s="88">
        <f>P5-E5</f>
        <v>0</v>
      </c>
    </row>
    <row r="6" spans="2:24" ht="25.15" customHeight="1" x14ac:dyDescent="0.15">
      <c r="B6" s="59" t="s">
        <v>10</v>
      </c>
      <c r="C6" s="59" t="s">
        <v>106</v>
      </c>
      <c r="D6" s="86"/>
      <c r="E6" s="87"/>
      <c r="F6" s="87"/>
      <c r="G6" s="87"/>
      <c r="H6" s="87"/>
      <c r="I6" s="87"/>
      <c r="J6" s="87"/>
      <c r="K6" s="87"/>
      <c r="L6" s="87"/>
      <c r="M6" s="87"/>
      <c r="N6" s="88">
        <f t="shared" si="1"/>
        <v>0</v>
      </c>
      <c r="O6" s="87"/>
      <c r="P6" s="88">
        <f>N6+O6</f>
        <v>0</v>
      </c>
      <c r="Q6" s="88">
        <f>P6-E6</f>
        <v>0</v>
      </c>
    </row>
    <row r="7" spans="2:24" ht="25.15" customHeight="1" x14ac:dyDescent="0.15">
      <c r="B7" s="59" t="s">
        <v>13</v>
      </c>
      <c r="C7" s="59" t="s">
        <v>107</v>
      </c>
      <c r="D7" s="86"/>
      <c r="E7" s="87"/>
      <c r="F7" s="87"/>
      <c r="G7" s="87"/>
      <c r="H7" s="87"/>
      <c r="I7" s="87"/>
      <c r="J7" s="87"/>
      <c r="K7" s="87"/>
      <c r="L7" s="87"/>
      <c r="M7" s="87"/>
      <c r="N7" s="88">
        <f t="shared" si="1"/>
        <v>0</v>
      </c>
      <c r="O7" s="87"/>
      <c r="P7" s="88">
        <f>N7+O7</f>
        <v>0</v>
      </c>
      <c r="Q7" s="88">
        <f>P7-E7</f>
        <v>0</v>
      </c>
    </row>
    <row r="8" spans="2:24" ht="25.15" customHeight="1" x14ac:dyDescent="0.15">
      <c r="B8" s="59" t="s">
        <v>30</v>
      </c>
      <c r="C8" s="59" t="s">
        <v>108</v>
      </c>
      <c r="D8" s="86"/>
      <c r="E8" s="87"/>
      <c r="F8" s="87"/>
      <c r="G8" s="87"/>
      <c r="H8" s="87"/>
      <c r="I8" s="87"/>
      <c r="J8" s="87"/>
      <c r="K8" s="87"/>
      <c r="L8" s="87"/>
      <c r="M8" s="87"/>
      <c r="N8" s="88">
        <f t="shared" si="1"/>
        <v>0</v>
      </c>
      <c r="O8" s="87"/>
      <c r="P8" s="88">
        <f>N8+O8</f>
        <v>0</v>
      </c>
      <c r="Q8" s="88">
        <f>P8-E8</f>
        <v>0</v>
      </c>
    </row>
    <row r="9" spans="2:24" ht="25.15" customHeight="1" x14ac:dyDescent="0.15">
      <c r="B9" s="59" t="s">
        <v>27</v>
      </c>
      <c r="C9" s="59" t="s">
        <v>31</v>
      </c>
      <c r="D9" s="86"/>
      <c r="E9" s="87"/>
      <c r="F9" s="87"/>
      <c r="G9" s="87"/>
      <c r="H9" s="87"/>
      <c r="I9" s="87"/>
      <c r="J9" s="87"/>
      <c r="K9" s="87"/>
      <c r="L9" s="87"/>
      <c r="M9" s="87"/>
      <c r="N9" s="88">
        <f t="shared" si="1"/>
        <v>0</v>
      </c>
      <c r="O9" s="87"/>
      <c r="P9" s="88">
        <f>N9+O9</f>
        <v>0</v>
      </c>
      <c r="Q9" s="88">
        <f>P9-E9</f>
        <v>0</v>
      </c>
    </row>
    <row r="10" spans="2:24" ht="25.15" customHeight="1" x14ac:dyDescent="0.15">
      <c r="B10" s="60"/>
      <c r="C10" s="62" t="s">
        <v>39</v>
      </c>
      <c r="D10" s="102"/>
      <c r="E10" s="85">
        <f t="shared" ref="E10:M10" si="2">SUM(E5:E9)</f>
        <v>0</v>
      </c>
      <c r="F10" s="85">
        <f>SUM(F5:F9)</f>
        <v>0</v>
      </c>
      <c r="G10" s="85">
        <f t="shared" si="2"/>
        <v>0</v>
      </c>
      <c r="H10" s="85">
        <f t="shared" si="2"/>
        <v>0</v>
      </c>
      <c r="I10" s="85">
        <f t="shared" si="2"/>
        <v>0</v>
      </c>
      <c r="J10" s="85">
        <f t="shared" si="2"/>
        <v>0</v>
      </c>
      <c r="K10" s="85">
        <f t="shared" si="2"/>
        <v>0</v>
      </c>
      <c r="L10" s="85">
        <f t="shared" si="2"/>
        <v>0</v>
      </c>
      <c r="M10" s="85">
        <f t="shared" si="2"/>
        <v>0</v>
      </c>
      <c r="N10" s="88">
        <f t="shared" si="1"/>
        <v>0</v>
      </c>
      <c r="O10" s="85">
        <f>SUM(O5:O9)</f>
        <v>0</v>
      </c>
      <c r="P10" s="85">
        <f>SUM(P5:P9)</f>
        <v>0</v>
      </c>
      <c r="Q10" s="85">
        <f>SUM(Q5:Q9)</f>
        <v>0</v>
      </c>
    </row>
    <row r="11" spans="2:24" ht="20.45" customHeight="1" x14ac:dyDescent="0.15"/>
    <row r="12" spans="2:24" ht="24.6" customHeight="1" x14ac:dyDescent="0.15">
      <c r="B12" s="154" t="s">
        <v>35</v>
      </c>
      <c r="C12" s="154"/>
      <c r="D12" s="74" t="s">
        <v>38</v>
      </c>
      <c r="E12" s="73" t="s">
        <v>29</v>
      </c>
      <c r="F12" s="77" t="s">
        <v>65</v>
      </c>
      <c r="G12" s="73" t="s">
        <v>32</v>
      </c>
      <c r="H12" s="75" t="s">
        <v>58</v>
      </c>
      <c r="I12" s="68"/>
      <c r="J12" s="69"/>
      <c r="K12" s="130"/>
      <c r="L12" s="130"/>
      <c r="M12" s="130"/>
      <c r="N12" s="130"/>
      <c r="O12" s="130"/>
      <c r="P12" s="130"/>
      <c r="Q12" s="130"/>
      <c r="R12" s="130"/>
      <c r="S12" s="130"/>
      <c r="T12" s="130"/>
      <c r="U12" s="130"/>
      <c r="V12" s="130"/>
      <c r="W12" s="130"/>
      <c r="X12" s="130"/>
    </row>
    <row r="13" spans="2:24" ht="19.899999999999999" customHeight="1" x14ac:dyDescent="0.15">
      <c r="B13" s="155"/>
      <c r="C13" s="156"/>
      <c r="D13" s="83"/>
      <c r="E13" s="84">
        <v>0</v>
      </c>
      <c r="F13" s="84">
        <v>0</v>
      </c>
      <c r="G13" s="84">
        <v>0</v>
      </c>
      <c r="H13" s="88">
        <f>G13-E13</f>
        <v>0</v>
      </c>
      <c r="I13" s="71"/>
      <c r="J13" s="67"/>
      <c r="K13" s="67"/>
      <c r="L13" s="67"/>
      <c r="M13" s="67"/>
      <c r="N13" s="67"/>
      <c r="O13" s="67"/>
    </row>
    <row r="14" spans="2:24" ht="19.899999999999999" customHeight="1" x14ac:dyDescent="0.15">
      <c r="B14" s="155"/>
      <c r="C14" s="156"/>
      <c r="D14" s="60"/>
      <c r="E14" s="84">
        <v>0</v>
      </c>
      <c r="F14" s="84">
        <v>0</v>
      </c>
      <c r="G14" s="84">
        <v>0</v>
      </c>
      <c r="H14" s="88">
        <f>G14-E14</f>
        <v>0</v>
      </c>
      <c r="I14" s="71"/>
      <c r="J14" s="67"/>
      <c r="K14" s="67"/>
      <c r="L14" s="67"/>
      <c r="M14" s="67"/>
      <c r="N14" s="67"/>
      <c r="O14" s="67"/>
    </row>
    <row r="15" spans="2:24" ht="19.899999999999999" customHeight="1" x14ac:dyDescent="0.15">
      <c r="B15" s="155"/>
      <c r="C15" s="156"/>
      <c r="D15" s="60"/>
      <c r="E15" s="84">
        <v>0</v>
      </c>
      <c r="F15" s="84">
        <v>0</v>
      </c>
      <c r="G15" s="84">
        <v>0</v>
      </c>
      <c r="H15" s="88">
        <f>G15-E15</f>
        <v>0</v>
      </c>
      <c r="I15" s="71"/>
      <c r="J15" s="67"/>
      <c r="K15" s="67"/>
      <c r="L15" s="67"/>
      <c r="M15" s="67"/>
      <c r="N15" s="67"/>
      <c r="O15" s="67"/>
    </row>
    <row r="16" spans="2:24" ht="19.899999999999999" customHeight="1" x14ac:dyDescent="0.15">
      <c r="B16" s="155"/>
      <c r="C16" s="156"/>
      <c r="D16" s="60"/>
      <c r="E16" s="84">
        <v>0</v>
      </c>
      <c r="F16" s="84">
        <v>0</v>
      </c>
      <c r="G16" s="84">
        <v>0</v>
      </c>
      <c r="H16" s="88">
        <f>G16-E16</f>
        <v>0</v>
      </c>
      <c r="I16" s="71"/>
      <c r="J16" s="67"/>
      <c r="K16" s="67"/>
      <c r="L16" s="67"/>
      <c r="M16" s="67"/>
      <c r="N16" s="67"/>
      <c r="O16" s="67"/>
    </row>
    <row r="17" spans="2:19" ht="19.899999999999999" customHeight="1" x14ac:dyDescent="0.15">
      <c r="B17" s="157" t="s">
        <v>39</v>
      </c>
      <c r="C17" s="158"/>
      <c r="D17" s="101"/>
      <c r="E17" s="85">
        <f>SUM(E13:E16)</f>
        <v>0</v>
      </c>
      <c r="F17" s="85">
        <f>SUM(F13:F16)</f>
        <v>0</v>
      </c>
      <c r="G17" s="85">
        <f>SUM(G13:G16)</f>
        <v>0</v>
      </c>
      <c r="H17" s="85">
        <f>SUM(H13:H16)</f>
        <v>0</v>
      </c>
      <c r="I17" s="72"/>
      <c r="J17" s="70"/>
      <c r="K17" s="70"/>
      <c r="L17" s="70"/>
      <c r="M17" s="70"/>
      <c r="N17" s="67"/>
      <c r="O17" s="70"/>
    </row>
    <row r="18" spans="2:19" ht="29.45" customHeight="1" x14ac:dyDescent="0.15"/>
    <row r="19" spans="2:19" ht="35.450000000000003" customHeight="1" x14ac:dyDescent="0.15">
      <c r="B19" s="159" t="s">
        <v>41</v>
      </c>
      <c r="C19" s="160"/>
      <c r="D19" s="161"/>
      <c r="E19" s="168" t="s">
        <v>29</v>
      </c>
      <c r="F19" s="170" t="s">
        <v>33</v>
      </c>
      <c r="G19" s="171"/>
      <c r="H19" s="171"/>
      <c r="I19" s="171"/>
      <c r="J19" s="171"/>
      <c r="K19" s="171"/>
      <c r="L19" s="171"/>
      <c r="M19" s="171"/>
      <c r="N19" s="172"/>
      <c r="O19" s="152" t="s">
        <v>70</v>
      </c>
      <c r="P19" s="152" t="s">
        <v>57</v>
      </c>
      <c r="Q19" s="152" t="s">
        <v>40</v>
      </c>
      <c r="R19" s="152" t="s">
        <v>59</v>
      </c>
    </row>
    <row r="20" spans="2:19" ht="24.6" customHeight="1" x14ac:dyDescent="0.15">
      <c r="B20" s="162"/>
      <c r="C20" s="163"/>
      <c r="D20" s="164"/>
      <c r="E20" s="169"/>
      <c r="F20" s="73" t="s">
        <v>48</v>
      </c>
      <c r="G20" s="73" t="s">
        <v>49</v>
      </c>
      <c r="H20" s="73" t="s">
        <v>50</v>
      </c>
      <c r="I20" s="73" t="s">
        <v>51</v>
      </c>
      <c r="J20" s="73" t="s">
        <v>52</v>
      </c>
      <c r="K20" s="73" t="s">
        <v>53</v>
      </c>
      <c r="L20" s="73" t="s">
        <v>54</v>
      </c>
      <c r="M20" s="73" t="s">
        <v>55</v>
      </c>
      <c r="N20" s="76" t="s">
        <v>47</v>
      </c>
      <c r="O20" s="153"/>
      <c r="P20" s="153"/>
      <c r="Q20" s="153"/>
      <c r="R20" s="153"/>
    </row>
    <row r="21" spans="2:19" ht="38.450000000000003" customHeight="1" x14ac:dyDescent="0.15">
      <c r="B21" s="165"/>
      <c r="C21" s="166"/>
      <c r="D21" s="167"/>
      <c r="E21" s="90">
        <f>E10+E17</f>
        <v>0</v>
      </c>
      <c r="F21" s="88">
        <f>F10</f>
        <v>0</v>
      </c>
      <c r="G21" s="88">
        <f>G10</f>
        <v>0</v>
      </c>
      <c r="H21" s="88">
        <f>H10</f>
        <v>0</v>
      </c>
      <c r="I21" s="88">
        <f>I10</f>
        <v>0</v>
      </c>
      <c r="J21" s="88">
        <f t="shared" ref="J21:M21" si="3">J10</f>
        <v>0</v>
      </c>
      <c r="K21" s="88">
        <f t="shared" si="3"/>
        <v>0</v>
      </c>
      <c r="L21" s="88">
        <f t="shared" si="3"/>
        <v>0</v>
      </c>
      <c r="M21" s="88">
        <f t="shared" si="3"/>
        <v>0</v>
      </c>
      <c r="N21" s="88">
        <f>SUM(F21:M21)</f>
        <v>0</v>
      </c>
      <c r="O21" s="88">
        <f>O10</f>
        <v>0</v>
      </c>
      <c r="P21" s="88">
        <f>G17</f>
        <v>0</v>
      </c>
      <c r="Q21" s="91">
        <f>SUM(N21:P21)</f>
        <v>0</v>
      </c>
      <c r="R21" s="89">
        <f>Q21-E21</f>
        <v>0</v>
      </c>
      <c r="S21" s="63"/>
    </row>
    <row r="22" spans="2:19" ht="25.15" customHeight="1" x14ac:dyDescent="0.15"/>
    <row r="23" spans="2:19" ht="25.15" customHeight="1" x14ac:dyDescent="0.15"/>
    <row r="24" spans="2:19" ht="25.15" customHeight="1" x14ac:dyDescent="0.15"/>
    <row r="25" spans="2:19" ht="25.15" customHeight="1" x14ac:dyDescent="0.15"/>
  </sheetData>
  <mergeCells count="21">
    <mergeCell ref="B2:Q2"/>
    <mergeCell ref="B3:C4"/>
    <mergeCell ref="D3:D4"/>
    <mergeCell ref="E3:E4"/>
    <mergeCell ref="F3:N3"/>
    <mergeCell ref="O3:O4"/>
    <mergeCell ref="P3:P4"/>
    <mergeCell ref="Q3:Q4"/>
    <mergeCell ref="Q19:Q20"/>
    <mergeCell ref="R19:R20"/>
    <mergeCell ref="B12:C12"/>
    <mergeCell ref="B13:C13"/>
    <mergeCell ref="B14:C14"/>
    <mergeCell ref="B17:C17"/>
    <mergeCell ref="B19:D21"/>
    <mergeCell ref="E19:E20"/>
    <mergeCell ref="F19:N19"/>
    <mergeCell ref="O19:O20"/>
    <mergeCell ref="P19:P20"/>
    <mergeCell ref="B16:C16"/>
    <mergeCell ref="B15:C15"/>
  </mergeCells>
  <phoneticPr fontId="5"/>
  <pageMargins left="0.70866141732283472" right="0.31496062992125984" top="0.94488188976377963" bottom="0.15748031496062992" header="0.31496062992125984" footer="0.31496062992125984"/>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04E3A-3068-4C20-81DC-055E560E01E9}">
  <sheetPr>
    <tabColor rgb="FF0070C0"/>
  </sheetPr>
  <dimension ref="B2:R27"/>
  <sheetViews>
    <sheetView tabSelected="1" zoomScale="85" zoomScaleNormal="85" workbookViewId="0">
      <selection activeCell="U21" sqref="U21"/>
    </sheetView>
  </sheetViews>
  <sheetFormatPr defaultRowHeight="13.5" x14ac:dyDescent="0.15"/>
  <cols>
    <col min="1" max="1" width="1.375" customWidth="1"/>
    <col min="2" max="2" width="3.625" customWidth="1"/>
    <col min="3" max="3" width="16.25" customWidth="1"/>
    <col min="4" max="4" width="6.25" customWidth="1"/>
    <col min="5" max="5" width="12.25" style="58" customWidth="1"/>
    <col min="6" max="6" width="8.5" style="58" customWidth="1"/>
    <col min="7" max="7" width="10.25" style="58" customWidth="1"/>
    <col min="8" max="9" width="10.5" style="58" customWidth="1"/>
    <col min="10" max="10" width="10.875" style="58" customWidth="1"/>
    <col min="11" max="13" width="7.875" style="58" customWidth="1"/>
    <col min="14" max="14" width="12.875" style="58" customWidth="1"/>
    <col min="15" max="15" width="9.75" style="58" customWidth="1"/>
    <col min="16" max="16" width="13.5" style="58" customWidth="1"/>
    <col min="17" max="17" width="12.875" style="58" customWidth="1"/>
    <col min="18" max="18" width="10.875" customWidth="1"/>
  </cols>
  <sheetData>
    <row r="2" spans="2:17" ht="26.45" customHeight="1" x14ac:dyDescent="0.15"/>
    <row r="3" spans="2:17" ht="26.45" customHeight="1" x14ac:dyDescent="0.15"/>
    <row r="4" spans="2:17" ht="80.25" customHeight="1" x14ac:dyDescent="0.15">
      <c r="B4" s="181" t="s">
        <v>109</v>
      </c>
      <c r="C4" s="181"/>
      <c r="D4" s="181"/>
      <c r="E4" s="181"/>
      <c r="F4" s="181"/>
      <c r="G4" s="181"/>
      <c r="H4" s="181"/>
      <c r="I4" s="181"/>
      <c r="J4" s="181"/>
      <c r="K4" s="181"/>
      <c r="L4" s="181"/>
      <c r="M4" s="181"/>
      <c r="N4" s="181"/>
      <c r="O4" s="181"/>
      <c r="P4" s="181"/>
      <c r="Q4" s="181"/>
    </row>
    <row r="5" spans="2:17" ht="25.15" customHeight="1" x14ac:dyDescent="0.15">
      <c r="B5" s="174" t="s">
        <v>111</v>
      </c>
      <c r="C5" s="161"/>
      <c r="D5" s="175" t="s">
        <v>46</v>
      </c>
      <c r="E5" s="168" t="s">
        <v>29</v>
      </c>
      <c r="F5" s="170" t="s">
        <v>33</v>
      </c>
      <c r="G5" s="171"/>
      <c r="H5" s="171"/>
      <c r="I5" s="171"/>
      <c r="J5" s="171"/>
      <c r="K5" s="171"/>
      <c r="L5" s="171"/>
      <c r="M5" s="171"/>
      <c r="N5" s="172"/>
      <c r="O5" s="152" t="s">
        <v>70</v>
      </c>
      <c r="P5" s="168" t="s">
        <v>32</v>
      </c>
      <c r="Q5" s="168" t="s">
        <v>34</v>
      </c>
    </row>
    <row r="6" spans="2:17" ht="25.15" customHeight="1" thickBot="1" x14ac:dyDescent="0.2">
      <c r="B6" s="165"/>
      <c r="C6" s="167"/>
      <c r="D6" s="182"/>
      <c r="E6" s="183"/>
      <c r="F6" s="73" t="s">
        <v>48</v>
      </c>
      <c r="G6" s="73" t="s">
        <v>49</v>
      </c>
      <c r="H6" s="73" t="s">
        <v>50</v>
      </c>
      <c r="I6" s="73" t="s">
        <v>51</v>
      </c>
      <c r="J6" s="73" t="s">
        <v>52</v>
      </c>
      <c r="K6" s="73" t="s">
        <v>53</v>
      </c>
      <c r="L6" s="73" t="s">
        <v>54</v>
      </c>
      <c r="M6" s="73" t="s">
        <v>56</v>
      </c>
      <c r="N6" s="76" t="s">
        <v>47</v>
      </c>
      <c r="O6" s="153"/>
      <c r="P6" s="169"/>
      <c r="Q6" s="169"/>
    </row>
    <row r="7" spans="2:17" ht="25.15" customHeight="1" thickTop="1" x14ac:dyDescent="0.15">
      <c r="B7" s="61" t="s">
        <v>26</v>
      </c>
      <c r="C7" s="61" t="s">
        <v>105</v>
      </c>
      <c r="D7" s="118"/>
      <c r="E7" s="119">
        <v>150000</v>
      </c>
      <c r="F7" s="120">
        <v>0</v>
      </c>
      <c r="G7" s="121">
        <v>93600</v>
      </c>
      <c r="H7" s="121"/>
      <c r="I7" s="121"/>
      <c r="J7" s="121"/>
      <c r="K7" s="121"/>
      <c r="L7" s="121"/>
      <c r="M7" s="121"/>
      <c r="N7" s="105">
        <f>SUM(F7:M7)</f>
        <v>93600</v>
      </c>
      <c r="O7" s="121">
        <v>57100</v>
      </c>
      <c r="P7" s="105">
        <f>N7+O7</f>
        <v>150700</v>
      </c>
      <c r="Q7" s="105">
        <f>P7-E7</f>
        <v>700</v>
      </c>
    </row>
    <row r="8" spans="2:17" ht="25.15" customHeight="1" x14ac:dyDescent="0.15">
      <c r="B8" s="59" t="s">
        <v>10</v>
      </c>
      <c r="C8" s="59" t="s">
        <v>106</v>
      </c>
      <c r="D8" s="126">
        <v>0.2</v>
      </c>
      <c r="E8" s="122">
        <v>32000</v>
      </c>
      <c r="F8" s="123"/>
      <c r="G8" s="124">
        <v>0</v>
      </c>
      <c r="H8" s="124"/>
      <c r="I8" s="124">
        <v>0</v>
      </c>
      <c r="J8" s="124">
        <v>32000</v>
      </c>
      <c r="K8" s="124"/>
      <c r="L8" s="124"/>
      <c r="M8" s="124"/>
      <c r="N8" s="105">
        <f t="shared" ref="N8:N11" si="0">SUM(F8:M8)</f>
        <v>32000</v>
      </c>
      <c r="O8" s="124">
        <v>0</v>
      </c>
      <c r="P8" s="105">
        <f>N8+O8</f>
        <v>32000</v>
      </c>
      <c r="Q8" s="105">
        <f>P8-E8</f>
        <v>0</v>
      </c>
    </row>
    <row r="9" spans="2:17" ht="25.15" customHeight="1" x14ac:dyDescent="0.15">
      <c r="B9" s="59" t="s">
        <v>13</v>
      </c>
      <c r="C9" s="59" t="s">
        <v>107</v>
      </c>
      <c r="D9" s="126">
        <v>0.8</v>
      </c>
      <c r="E9" s="122">
        <v>304000</v>
      </c>
      <c r="F9" s="123"/>
      <c r="G9" s="124"/>
      <c r="H9" s="124"/>
      <c r="I9" s="124">
        <v>120000</v>
      </c>
      <c r="J9" s="124">
        <v>192000</v>
      </c>
      <c r="K9" s="124"/>
      <c r="L9" s="124"/>
      <c r="M9" s="124"/>
      <c r="N9" s="105">
        <f t="shared" si="0"/>
        <v>312000</v>
      </c>
      <c r="O9" s="124">
        <v>8700</v>
      </c>
      <c r="P9" s="105">
        <f>N9+O9</f>
        <v>320700</v>
      </c>
      <c r="Q9" s="105">
        <f>P9-E9</f>
        <v>16700</v>
      </c>
    </row>
    <row r="10" spans="2:17" ht="25.15" customHeight="1" x14ac:dyDescent="0.15">
      <c r="B10" s="59" t="s">
        <v>30</v>
      </c>
      <c r="C10" s="59" t="s">
        <v>108</v>
      </c>
      <c r="D10" s="126">
        <v>1</v>
      </c>
      <c r="E10" s="122">
        <v>160000</v>
      </c>
      <c r="F10" s="123">
        <v>0</v>
      </c>
      <c r="G10" s="124">
        <v>96000</v>
      </c>
      <c r="H10" s="124"/>
      <c r="I10" s="124">
        <v>192000</v>
      </c>
      <c r="J10" s="124">
        <v>50400</v>
      </c>
      <c r="K10" s="124"/>
      <c r="L10" s="124"/>
      <c r="M10" s="124"/>
      <c r="N10" s="105">
        <f t="shared" si="0"/>
        <v>338400</v>
      </c>
      <c r="O10" s="124">
        <v>8700</v>
      </c>
      <c r="P10" s="105">
        <f>N10+O10</f>
        <v>347100</v>
      </c>
      <c r="Q10" s="105">
        <f>P10-E10</f>
        <v>187100</v>
      </c>
    </row>
    <row r="11" spans="2:17" ht="25.15" customHeight="1" thickBot="1" x14ac:dyDescent="0.2">
      <c r="B11" s="59" t="s">
        <v>27</v>
      </c>
      <c r="C11" s="59" t="s">
        <v>31</v>
      </c>
      <c r="D11" s="127">
        <v>400</v>
      </c>
      <c r="E11" s="125">
        <f>D11*1000</f>
        <v>400000</v>
      </c>
      <c r="F11" s="123"/>
      <c r="G11" s="124">
        <v>74400</v>
      </c>
      <c r="H11" s="124"/>
      <c r="I11" s="124">
        <v>120000</v>
      </c>
      <c r="J11" s="124">
        <v>205600</v>
      </c>
      <c r="K11" s="124"/>
      <c r="L11" s="124"/>
      <c r="M11" s="124"/>
      <c r="N11" s="105">
        <f t="shared" si="0"/>
        <v>400000</v>
      </c>
      <c r="O11" s="124">
        <v>0</v>
      </c>
      <c r="P11" s="105">
        <f>N11+O11</f>
        <v>400000</v>
      </c>
      <c r="Q11" s="105">
        <f>P11-E11</f>
        <v>0</v>
      </c>
    </row>
    <row r="12" spans="2:17" ht="25.15" customHeight="1" thickTop="1" x14ac:dyDescent="0.15">
      <c r="B12" s="60"/>
      <c r="C12" s="62" t="s">
        <v>39</v>
      </c>
      <c r="D12" s="117"/>
      <c r="E12" s="105">
        <f t="shared" ref="E12:M12" si="1">SUM(E7:E11)</f>
        <v>1046000</v>
      </c>
      <c r="F12" s="104">
        <f t="shared" si="1"/>
        <v>0</v>
      </c>
      <c r="G12" s="104">
        <f>SUM(G7:G11)</f>
        <v>264000</v>
      </c>
      <c r="H12" s="104">
        <f t="shared" si="1"/>
        <v>0</v>
      </c>
      <c r="I12" s="104">
        <f>SUM(I7:I11)</f>
        <v>432000</v>
      </c>
      <c r="J12" s="104">
        <f t="shared" si="1"/>
        <v>480000</v>
      </c>
      <c r="K12" s="104">
        <f t="shared" si="1"/>
        <v>0</v>
      </c>
      <c r="L12" s="104">
        <f t="shared" si="1"/>
        <v>0</v>
      </c>
      <c r="M12" s="104">
        <f t="shared" si="1"/>
        <v>0</v>
      </c>
      <c r="N12" s="105">
        <f>SUM(F12:M12)</f>
        <v>1176000</v>
      </c>
      <c r="O12" s="104">
        <f>SUM(O7:O11)</f>
        <v>74500</v>
      </c>
      <c r="P12" s="104">
        <f>SUM(P7:P11)</f>
        <v>1250500</v>
      </c>
      <c r="Q12" s="104">
        <f>SUM(Q7:Q11)</f>
        <v>204500</v>
      </c>
    </row>
    <row r="13" spans="2:17" ht="20.45" customHeight="1" x14ac:dyDescent="0.15"/>
    <row r="14" spans="2:17" ht="10.9" customHeight="1" x14ac:dyDescent="0.15"/>
    <row r="15" spans="2:17" ht="33.6" customHeight="1" x14ac:dyDescent="0.15">
      <c r="B15" s="154" t="s">
        <v>35</v>
      </c>
      <c r="C15" s="154"/>
      <c r="D15" s="74" t="s">
        <v>38</v>
      </c>
      <c r="E15" s="73" t="s">
        <v>29</v>
      </c>
      <c r="F15" s="77" t="s">
        <v>61</v>
      </c>
      <c r="G15" s="73" t="s">
        <v>32</v>
      </c>
      <c r="H15" s="75" t="s">
        <v>58</v>
      </c>
      <c r="I15" s="68"/>
      <c r="J15" s="69"/>
      <c r="K15" s="69"/>
      <c r="L15" s="69"/>
      <c r="M15" s="69"/>
      <c r="N15" s="66"/>
      <c r="O15" s="69"/>
    </row>
    <row r="16" spans="2:17" ht="25.15" customHeight="1" x14ac:dyDescent="0.15">
      <c r="B16" s="177" t="s">
        <v>36</v>
      </c>
      <c r="C16" s="178"/>
      <c r="D16" s="128">
        <v>2</v>
      </c>
      <c r="E16" s="121">
        <v>80000</v>
      </c>
      <c r="F16" s="121">
        <v>80000</v>
      </c>
      <c r="G16" s="121">
        <v>160000</v>
      </c>
      <c r="H16" s="105">
        <f>G16-E16</f>
        <v>80000</v>
      </c>
      <c r="I16" s="71"/>
      <c r="J16" s="67"/>
      <c r="K16" s="67"/>
      <c r="L16" s="67"/>
      <c r="M16" s="67"/>
      <c r="N16" s="67"/>
      <c r="O16" s="67"/>
    </row>
    <row r="17" spans="2:18" ht="25.15" customHeight="1" x14ac:dyDescent="0.15">
      <c r="B17" s="179" t="s">
        <v>37</v>
      </c>
      <c r="C17" s="180"/>
      <c r="D17" s="129">
        <v>2</v>
      </c>
      <c r="E17" s="124">
        <v>30000</v>
      </c>
      <c r="F17" s="121">
        <v>30000</v>
      </c>
      <c r="G17" s="121">
        <v>60000</v>
      </c>
      <c r="H17" s="105">
        <f>G17-E17</f>
        <v>30000</v>
      </c>
      <c r="I17" s="71"/>
      <c r="J17" s="67"/>
      <c r="K17" s="67"/>
      <c r="L17" s="67"/>
      <c r="M17" s="67"/>
      <c r="N17" s="67"/>
      <c r="O17" s="67"/>
    </row>
    <row r="18" spans="2:18" ht="25.15" customHeight="1" x14ac:dyDescent="0.15">
      <c r="B18" s="179" t="s">
        <v>60</v>
      </c>
      <c r="C18" s="180"/>
      <c r="D18" s="129">
        <v>1</v>
      </c>
      <c r="E18" s="124">
        <v>32600</v>
      </c>
      <c r="F18" s="121">
        <v>98000</v>
      </c>
      <c r="G18" s="121">
        <v>98000</v>
      </c>
      <c r="H18" s="105">
        <f>G18-E18</f>
        <v>65400</v>
      </c>
      <c r="I18" s="71"/>
      <c r="J18" s="67"/>
      <c r="K18" s="67"/>
      <c r="L18" s="67"/>
      <c r="M18" s="67"/>
      <c r="N18" s="67"/>
      <c r="O18" s="67"/>
    </row>
    <row r="19" spans="2:18" ht="25.15" customHeight="1" x14ac:dyDescent="0.15">
      <c r="B19" s="157" t="s">
        <v>39</v>
      </c>
      <c r="C19" s="158"/>
      <c r="D19" s="101"/>
      <c r="E19" s="104">
        <f>SUM(E16:E18)</f>
        <v>142600</v>
      </c>
      <c r="F19" s="106" t="s">
        <v>71</v>
      </c>
      <c r="G19" s="104">
        <f t="shared" ref="G19" si="2">SUM(G16:G18)</f>
        <v>318000</v>
      </c>
      <c r="H19" s="104">
        <f>SUM(H16:H18)</f>
        <v>175400</v>
      </c>
      <c r="I19" s="72"/>
      <c r="J19" s="70"/>
      <c r="K19" s="70"/>
      <c r="L19" s="70"/>
      <c r="M19" s="70"/>
      <c r="N19" s="67"/>
      <c r="O19" s="70"/>
    </row>
    <row r="20" spans="2:18" ht="22.9" customHeight="1" x14ac:dyDescent="0.15"/>
    <row r="21" spans="2:18" ht="35.450000000000003" customHeight="1" x14ac:dyDescent="0.15">
      <c r="B21" s="159" t="s">
        <v>41</v>
      </c>
      <c r="C21" s="160"/>
      <c r="D21" s="161"/>
      <c r="E21" s="168" t="s">
        <v>29</v>
      </c>
      <c r="F21" s="170" t="s">
        <v>33</v>
      </c>
      <c r="G21" s="171"/>
      <c r="H21" s="171"/>
      <c r="I21" s="171"/>
      <c r="J21" s="171"/>
      <c r="K21" s="171"/>
      <c r="L21" s="171"/>
      <c r="M21" s="171"/>
      <c r="N21" s="172"/>
      <c r="O21" s="152" t="s">
        <v>70</v>
      </c>
      <c r="P21" s="152" t="s">
        <v>57</v>
      </c>
      <c r="Q21" s="152" t="s">
        <v>40</v>
      </c>
      <c r="R21" s="152" t="s">
        <v>59</v>
      </c>
    </row>
    <row r="22" spans="2:18" ht="24.6" customHeight="1" x14ac:dyDescent="0.15">
      <c r="B22" s="162"/>
      <c r="C22" s="163"/>
      <c r="D22" s="164"/>
      <c r="E22" s="169"/>
      <c r="F22" s="73" t="s">
        <v>48</v>
      </c>
      <c r="G22" s="73" t="s">
        <v>49</v>
      </c>
      <c r="H22" s="73" t="s">
        <v>50</v>
      </c>
      <c r="I22" s="73" t="s">
        <v>51</v>
      </c>
      <c r="J22" s="73" t="s">
        <v>52</v>
      </c>
      <c r="K22" s="73" t="s">
        <v>53</v>
      </c>
      <c r="L22" s="73" t="s">
        <v>54</v>
      </c>
      <c r="M22" s="73" t="s">
        <v>55</v>
      </c>
      <c r="N22" s="76" t="s">
        <v>47</v>
      </c>
      <c r="O22" s="153"/>
      <c r="P22" s="153"/>
      <c r="Q22" s="153"/>
      <c r="R22" s="153"/>
    </row>
    <row r="23" spans="2:18" ht="38.450000000000003" customHeight="1" x14ac:dyDescent="0.15">
      <c r="B23" s="165"/>
      <c r="C23" s="166"/>
      <c r="D23" s="167"/>
      <c r="E23" s="107">
        <f>E12+E19</f>
        <v>1188600</v>
      </c>
      <c r="F23" s="105">
        <f t="shared" ref="F23:M23" si="3">F12</f>
        <v>0</v>
      </c>
      <c r="G23" s="105">
        <f t="shared" si="3"/>
        <v>264000</v>
      </c>
      <c r="H23" s="105">
        <f t="shared" si="3"/>
        <v>0</v>
      </c>
      <c r="I23" s="105">
        <f t="shared" si="3"/>
        <v>432000</v>
      </c>
      <c r="J23" s="105">
        <f t="shared" si="3"/>
        <v>480000</v>
      </c>
      <c r="K23" s="105">
        <f t="shared" si="3"/>
        <v>0</v>
      </c>
      <c r="L23" s="105">
        <f t="shared" si="3"/>
        <v>0</v>
      </c>
      <c r="M23" s="105">
        <f t="shared" si="3"/>
        <v>0</v>
      </c>
      <c r="N23" s="105">
        <f>SUM(F23:M23)</f>
        <v>1176000</v>
      </c>
      <c r="O23" s="105">
        <f>O12</f>
        <v>74500</v>
      </c>
      <c r="P23" s="105">
        <f>G19</f>
        <v>318000</v>
      </c>
      <c r="Q23" s="108">
        <f>SUM(N23:P23)</f>
        <v>1568500</v>
      </c>
      <c r="R23" s="109">
        <f>Q23-E23</f>
        <v>379900</v>
      </c>
    </row>
    <row r="24" spans="2:18" ht="25.15" customHeight="1" x14ac:dyDescent="0.15"/>
    <row r="25" spans="2:18" ht="25.15" customHeight="1" x14ac:dyDescent="0.15"/>
    <row r="26" spans="2:18" ht="25.15" customHeight="1" x14ac:dyDescent="0.15"/>
    <row r="27" spans="2:18" ht="25.15" customHeight="1" x14ac:dyDescent="0.15"/>
  </sheetData>
  <mergeCells count="20">
    <mergeCell ref="B4:Q4"/>
    <mergeCell ref="B5:C6"/>
    <mergeCell ref="D5:D6"/>
    <mergeCell ref="E5:E6"/>
    <mergeCell ref="F5:N5"/>
    <mergeCell ref="O5:O6"/>
    <mergeCell ref="P5:P6"/>
    <mergeCell ref="Q5:Q6"/>
    <mergeCell ref="Q21:Q22"/>
    <mergeCell ref="R21:R22"/>
    <mergeCell ref="B15:C15"/>
    <mergeCell ref="B16:C16"/>
    <mergeCell ref="B17:C17"/>
    <mergeCell ref="B19:C19"/>
    <mergeCell ref="B21:D23"/>
    <mergeCell ref="E21:E22"/>
    <mergeCell ref="F21:N21"/>
    <mergeCell ref="O21:O22"/>
    <mergeCell ref="P21:P22"/>
    <mergeCell ref="B18:C18"/>
  </mergeCells>
  <phoneticPr fontId="5"/>
  <pageMargins left="0.31496062992125984" right="0.31496062992125984" top="0.74803149606299213" bottom="0.15748031496062992"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金銭出納簿 </vt:lpstr>
      <vt:lpstr>金銭出納簿（記入例）  </vt:lpstr>
      <vt:lpstr>区分別計算表</vt:lpstr>
      <vt:lpstr>区分別計算表（記入例）</vt:lpstr>
      <vt:lpstr>'金銭出納簿（記入例）  '!Print_Area</vt:lpstr>
      <vt:lpstr>'金銭出納簿 '!Print_Titles</vt:lpstr>
      <vt:lpstr>'金銭出納簿（記入例）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高知県森と緑の会</cp:lastModifiedBy>
  <cp:lastPrinted>2025-06-19T07:16:26Z</cp:lastPrinted>
  <dcterms:created xsi:type="dcterms:W3CDTF">2016-06-02T23:48:40Z</dcterms:created>
  <dcterms:modified xsi:type="dcterms:W3CDTF">2025-06-19T07:16:28Z</dcterms:modified>
</cp:coreProperties>
</file>